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 activeTab="1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Print_Titles" localSheetId="0">Лист1!$3:$5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2"/>
  <c r="I8"/>
  <c r="H8"/>
  <c r="J6"/>
  <c r="I6"/>
  <c r="H6"/>
  <c r="G8"/>
  <c r="F8"/>
  <c r="E8" l="1"/>
  <c r="I26" i="1"/>
  <c r="I25"/>
  <c r="I24"/>
  <c r="F19" l="1"/>
  <c r="G19"/>
  <c r="H19"/>
  <c r="F20"/>
  <c r="G20"/>
  <c r="H20"/>
  <c r="H15" l="1"/>
  <c r="G15"/>
  <c r="E19"/>
  <c r="E20"/>
  <c r="F15"/>
  <c r="E15" l="1"/>
  <c r="H13"/>
  <c r="H12"/>
  <c r="H11"/>
  <c r="G13"/>
  <c r="G12"/>
  <c r="G11"/>
  <c r="F13"/>
  <c r="F12"/>
  <c r="F11"/>
  <c r="E13" l="1"/>
  <c r="E12"/>
  <c r="E11"/>
  <c r="J9" i="2" l="1"/>
  <c r="I9"/>
  <c r="H9"/>
  <c r="G9"/>
  <c r="F9"/>
  <c r="E9" l="1"/>
  <c r="I10" i="1" l="1"/>
  <c r="G10"/>
  <c r="G8" s="1"/>
  <c r="G23" s="1"/>
  <c r="H10"/>
  <c r="H8" s="1"/>
  <c r="H23" s="1"/>
  <c r="G21" l="1"/>
  <c r="G6" i="2"/>
  <c r="H21" i="1"/>
  <c r="F10"/>
  <c r="I23"/>
  <c r="I8"/>
  <c r="I21" l="1"/>
  <c r="E10"/>
  <c r="E8" s="1"/>
  <c r="F8"/>
  <c r="F23" s="1"/>
  <c r="E23" l="1"/>
  <c r="F21"/>
  <c r="E21" s="1"/>
  <c r="E6" i="2" l="1"/>
  <c r="F6"/>
</calcChain>
</file>

<file path=xl/sharedStrings.xml><?xml version="1.0" encoding="utf-8"?>
<sst xmlns="http://schemas.openxmlformats.org/spreadsheetml/2006/main" count="57" uniqueCount="43">
  <si>
    <t>№№ п/п</t>
  </si>
  <si>
    <t>Срок выполнения (квартал, год)</t>
  </si>
  <si>
    <t>Объемы финансирования, тыс. рублей</t>
  </si>
  <si>
    <t>Всего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</si>
  <si>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</si>
  <si>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</si>
  <si>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</si>
  <si>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</si>
  <si>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</si>
  <si>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</si>
  <si>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</si>
  <si>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</si>
  <si>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</si>
  <si>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</si>
  <si>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2.</t>
  </si>
  <si>
    <t>Всего по ВЦП</t>
  </si>
  <si>
    <t>Всего по Программе</t>
  </si>
  <si>
    <r>
      <t>Источники финансирования</t>
    </r>
    <r>
      <rPr>
        <sz val="9"/>
        <color theme="1"/>
        <rFont val="Calibri"/>
        <family val="2"/>
        <charset val="204"/>
      </rPr>
      <t>¹</t>
    </r>
  </si>
  <si>
    <t>Наименование Подпрограммы, ВЦП, цель</t>
  </si>
  <si>
    <t>Всего по программе</t>
  </si>
  <si>
    <t>Цель: Организация похоронного дела на территории муниципального образования сельское поселение Ловозеро Ловозерского района</t>
  </si>
  <si>
    <t>Приложение № 2</t>
  </si>
  <si>
    <t>Источник финансирования</t>
  </si>
  <si>
    <t>средств федерального бюджета</t>
  </si>
  <si>
    <t>внебюджетных средств</t>
  </si>
  <si>
    <t>Всего, тыс.руб</t>
  </si>
  <si>
    <t xml:space="preserve">В том числе по годам реализации, тыс.руб. </t>
  </si>
  <si>
    <t>Всего по программе:</t>
  </si>
  <si>
    <t xml:space="preserve">в том числе за счет: </t>
  </si>
  <si>
    <t>средств бюджета муниципального образования Ловозерский район</t>
  </si>
  <si>
    <t xml:space="preserve">средств областного бюджета </t>
  </si>
  <si>
    <t xml:space="preserve">Обоснование ресурсного обеспечения муниципальной программы "Организация ритуальных услуг и содержание мест захоронения на территории муниципальном образовании сельское поселение Ловозеро Ловозерского района на 2021-2024 годы" </t>
  </si>
  <si>
    <t>2021 
год</t>
  </si>
  <si>
    <t>2022 
год</t>
  </si>
  <si>
    <t>2023 
год</t>
  </si>
  <si>
    <t>2024 год</t>
  </si>
  <si>
    <t xml:space="preserve">Обоснование ресурсного обеспечения муниципальной программы «Организация ритуальных услуг и содержание мест захоронения на территории муниципальном образовании сельское поселение Ловозеро Ловозерского района» на 2021-2024 годы </t>
  </si>
  <si>
    <t>2021 год</t>
  </si>
  <si>
    <t>2022 год</t>
  </si>
  <si>
    <t>2023 год</t>
  </si>
  <si>
    <t>Программа  "Организация ритуальных услуг и содержание мест захоронения в муниципальном образовании сельское поселение Ловозеро Ловозерского района Мурманской области» на 2021-2024 годы</t>
  </si>
  <si>
    <t>2025 год</t>
  </si>
  <si>
    <r>
      <t xml:space="preserve">                                                                                     Приложение №2
к постановлению администрации 
Ловозерского района
от 24.11.2020 № 631-ПГ    
                    </t>
    </r>
    <r>
      <rPr>
        <b/>
        <sz val="14"/>
        <color theme="1"/>
        <rFont val="Times New Roman"/>
        <family val="1"/>
        <charset val="204"/>
      </rPr>
      <t xml:space="preserve"> Приложение № 2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</si>
</sst>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4" fontId="9" fillId="0" borderId="0" xfId="0" applyNumberFormat="1" applyFont="1"/>
    <xf numFmtId="0" fontId="9" fillId="0" borderId="8" xfId="0" applyFont="1" applyBorder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3" fillId="0" borderId="4" xfId="0" applyFont="1" applyBorder="1"/>
    <xf numFmtId="164" fontId="3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 wrapText="1"/>
    </xf>
    <xf numFmtId="166" fontId="11" fillId="0" borderId="1" xfId="0" applyNumberFormat="1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top" wrapText="1" indent="2"/>
    </xf>
    <xf numFmtId="0" fontId="7" fillId="0" borderId="0" xfId="0" applyFont="1" applyBorder="1" applyAlignment="1">
      <alignment horizontal="right" vertical="top" indent="2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7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9;&#1052;&#1048;/2016/&#1057;&#1042;&#1054;&#1044;%20&#1052;&#1055;%20&#1058;&#1088;&#1072;&#1085;&#1089;&#1087;&#1086;&#1088;&#1090;/&#1055;&#1088;&#1080;&#1083;&#1086;&#1078;&#1077;&#1085;&#1080;&#1077;%20&#8470;%2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9;&#1052;&#1048;/2016/&#1057;&#1042;&#1054;&#1044;%20&#1052;&#1055;%20&#1058;&#1088;&#1072;&#1085;&#1089;&#1087;&#1086;&#1088;&#1090;/&#1055;&#1088;&#1080;&#1083;&#1086;&#1078;&#1077;&#1085;&#1080;&#1077;%20&#8470;%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7">
          <cell r="F47">
            <v>65.599999999999994</v>
          </cell>
          <cell r="G47">
            <v>65.599999999999994</v>
          </cell>
          <cell r="H47">
            <v>65.599999999999994</v>
          </cell>
          <cell r="I47">
            <v>65.599999999999994</v>
          </cell>
        </row>
        <row r="53">
          <cell r="F53">
            <v>645.6</v>
          </cell>
          <cell r="G53">
            <v>495.6</v>
          </cell>
          <cell r="H53">
            <v>495.6</v>
          </cell>
          <cell r="I53">
            <v>495.6</v>
          </cell>
          <cell r="J53">
            <v>495.6</v>
          </cell>
        </row>
        <row r="54">
          <cell r="F54">
            <v>26.8</v>
          </cell>
          <cell r="G54">
            <v>27.9</v>
          </cell>
          <cell r="H54">
            <v>29</v>
          </cell>
          <cell r="I54">
            <v>29</v>
          </cell>
          <cell r="J54">
            <v>29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88">
          <cell r="F88">
            <v>0</v>
          </cell>
          <cell r="G88">
            <v>0</v>
          </cell>
          <cell r="H88">
            <v>0</v>
          </cell>
        </row>
        <row r="89">
          <cell r="F89">
            <v>0</v>
          </cell>
          <cell r="G89">
            <v>0</v>
          </cell>
          <cell r="H89">
            <v>0</v>
          </cell>
        </row>
        <row r="90">
          <cell r="F90">
            <v>0</v>
          </cell>
          <cell r="G90">
            <v>0</v>
          </cell>
          <cell r="H90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8">
          <cell r="F18">
            <v>0</v>
          </cell>
          <cell r="G18">
            <v>0</v>
          </cell>
          <cell r="H18">
            <v>0</v>
          </cell>
        </row>
        <row r="19">
          <cell r="F19">
            <v>0</v>
          </cell>
          <cell r="G19">
            <v>0</v>
          </cell>
          <cell r="H19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zoomScale="130" zoomScaleNormal="130" workbookViewId="0">
      <selection activeCell="K23" sqref="K23"/>
    </sheetView>
  </sheetViews>
  <sheetFormatPr defaultRowHeight="15"/>
  <cols>
    <col min="1" max="1" width="3.28515625" customWidth="1"/>
    <col min="2" max="2" width="21.140625" customWidth="1"/>
    <col min="3" max="3" width="11.7109375" customWidth="1"/>
    <col min="4" max="4" width="13.140625" customWidth="1"/>
    <col min="5" max="5" width="10.7109375" customWidth="1"/>
    <col min="6" max="8" width="9.7109375" customWidth="1"/>
  </cols>
  <sheetData>
    <row r="1" spans="1:10">
      <c r="A1" s="52" t="s">
        <v>21</v>
      </c>
      <c r="B1" s="52"/>
      <c r="C1" s="52"/>
      <c r="D1" s="52"/>
      <c r="E1" s="52"/>
      <c r="F1" s="52"/>
      <c r="G1" s="52"/>
      <c r="H1" s="52"/>
      <c r="I1" s="1"/>
    </row>
    <row r="2" spans="1:10" ht="42" customHeight="1">
      <c r="A2" s="53" t="s">
        <v>36</v>
      </c>
      <c r="B2" s="53"/>
      <c r="C2" s="53"/>
      <c r="D2" s="53"/>
      <c r="E2" s="54"/>
      <c r="F2" s="54"/>
      <c r="G2" s="54"/>
      <c r="H2" s="54"/>
      <c r="I2" s="1"/>
    </row>
    <row r="3" spans="1:10" ht="15" customHeight="1">
      <c r="A3" s="55" t="s">
        <v>0</v>
      </c>
      <c r="B3" s="55" t="s">
        <v>18</v>
      </c>
      <c r="C3" s="55" t="s">
        <v>1</v>
      </c>
      <c r="D3" s="55" t="s">
        <v>17</v>
      </c>
      <c r="E3" s="56" t="s">
        <v>2</v>
      </c>
      <c r="F3" s="56"/>
      <c r="G3" s="56"/>
      <c r="H3" s="56"/>
      <c r="I3" s="56"/>
    </row>
    <row r="4" spans="1:10" ht="29.25" customHeight="1">
      <c r="A4" s="55"/>
      <c r="B4" s="55"/>
      <c r="C4" s="55"/>
      <c r="D4" s="55"/>
      <c r="E4" s="21" t="s">
        <v>3</v>
      </c>
      <c r="F4" s="21" t="s">
        <v>37</v>
      </c>
      <c r="G4" s="21" t="s">
        <v>38</v>
      </c>
      <c r="H4" s="21" t="s">
        <v>39</v>
      </c>
      <c r="I4" s="21" t="s">
        <v>35</v>
      </c>
      <c r="J4" s="2"/>
    </row>
    <row r="5" spans="1:10">
      <c r="A5" s="8">
        <v>1</v>
      </c>
      <c r="B5" s="20">
        <v>2</v>
      </c>
      <c r="C5" s="20">
        <v>3</v>
      </c>
      <c r="D5" s="20">
        <v>4</v>
      </c>
      <c r="E5" s="8">
        <v>5</v>
      </c>
      <c r="F5" s="8">
        <v>6</v>
      </c>
      <c r="G5" s="8">
        <v>7</v>
      </c>
      <c r="H5" s="8">
        <v>8</v>
      </c>
      <c r="I5" s="25">
        <v>9</v>
      </c>
    </row>
    <row r="6" spans="1:10" ht="26.25" customHeight="1">
      <c r="A6" s="41" t="s">
        <v>14</v>
      </c>
      <c r="B6" s="57" t="s">
        <v>40</v>
      </c>
      <c r="C6" s="57"/>
      <c r="D6" s="57"/>
      <c r="E6" s="57"/>
      <c r="F6" s="57"/>
      <c r="G6" s="57"/>
      <c r="H6" s="57"/>
      <c r="I6" s="57"/>
    </row>
    <row r="7" spans="1:10" ht="26.25" customHeight="1">
      <c r="A7" s="32"/>
      <c r="B7" s="57" t="s">
        <v>20</v>
      </c>
      <c r="C7" s="57"/>
      <c r="D7" s="57"/>
      <c r="E7" s="57"/>
      <c r="F7" s="57"/>
      <c r="G7" s="57"/>
      <c r="H7" s="57"/>
      <c r="I7" s="57"/>
    </row>
    <row r="8" spans="1:10" ht="15" customHeight="1">
      <c r="A8" s="32"/>
      <c r="B8" s="39" t="s">
        <v>19</v>
      </c>
      <c r="C8" s="32" t="s">
        <v>11</v>
      </c>
      <c r="D8" s="23" t="s">
        <v>4</v>
      </c>
      <c r="E8" s="24">
        <f>SUM(E9:E13)</f>
        <v>262.39999999999998</v>
      </c>
      <c r="F8" s="24">
        <f t="shared" ref="F8:H8" si="0">SUM(F9:F13)</f>
        <v>65.599999999999994</v>
      </c>
      <c r="G8" s="24">
        <f t="shared" si="0"/>
        <v>65.599999999999994</v>
      </c>
      <c r="H8" s="24">
        <f t="shared" si="0"/>
        <v>65.599999999999994</v>
      </c>
      <c r="I8" s="26">
        <f>I10+I13</f>
        <v>65.599999999999994</v>
      </c>
    </row>
    <row r="9" spans="1:10" ht="15" customHeight="1">
      <c r="A9" s="32"/>
      <c r="B9" s="39"/>
      <c r="C9" s="32"/>
      <c r="D9" s="42" t="s">
        <v>5</v>
      </c>
      <c r="E9" s="43"/>
      <c r="F9" s="43"/>
      <c r="G9" s="43"/>
      <c r="H9" s="44"/>
      <c r="I9" s="25"/>
    </row>
    <row r="10" spans="1:10" ht="15" customHeight="1">
      <c r="A10" s="32"/>
      <c r="B10" s="39"/>
      <c r="C10" s="32"/>
      <c r="D10" s="9" t="s">
        <v>6</v>
      </c>
      <c r="E10" s="10">
        <f>F10+G10+H10+I10</f>
        <v>262.39999999999998</v>
      </c>
      <c r="F10" s="10">
        <f>[1]Лист1!$F$47</f>
        <v>65.599999999999994</v>
      </c>
      <c r="G10" s="10">
        <f>[1]Лист1!$G$47</f>
        <v>65.599999999999994</v>
      </c>
      <c r="H10" s="10">
        <f>[1]Лист1!$H$47</f>
        <v>65.599999999999994</v>
      </c>
      <c r="I10" s="25">
        <f>[1]Лист1!$I$47</f>
        <v>65.599999999999994</v>
      </c>
    </row>
    <row r="11" spans="1:10" ht="15" customHeight="1">
      <c r="A11" s="32"/>
      <c r="B11" s="39"/>
      <c r="C11" s="32"/>
      <c r="D11" s="9" t="s">
        <v>7</v>
      </c>
      <c r="E11" s="10">
        <f t="shared" ref="E11:E13" si="1">F11+G11+H11</f>
        <v>0</v>
      </c>
      <c r="F11" s="10">
        <f>[2]Лист1!$F$88</f>
        <v>0</v>
      </c>
      <c r="G11" s="10">
        <f>[2]Лист1!$G$88</f>
        <v>0</v>
      </c>
      <c r="H11" s="10">
        <f>[2]Лист1!$H$88</f>
        <v>0</v>
      </c>
      <c r="I11" s="25">
        <v>0</v>
      </c>
    </row>
    <row r="12" spans="1:10" ht="15" customHeight="1">
      <c r="A12" s="32"/>
      <c r="B12" s="39"/>
      <c r="C12" s="32"/>
      <c r="D12" s="9" t="s">
        <v>8</v>
      </c>
      <c r="E12" s="10">
        <f t="shared" si="1"/>
        <v>0</v>
      </c>
      <c r="F12" s="10">
        <f>[2]Лист1!$F$89</f>
        <v>0</v>
      </c>
      <c r="G12" s="10">
        <f>[2]Лист1!$G$89</f>
        <v>0</v>
      </c>
      <c r="H12" s="10">
        <f>[2]Лист1!$H$89</f>
        <v>0</v>
      </c>
      <c r="I12" s="25">
        <v>0</v>
      </c>
    </row>
    <row r="13" spans="1:10" ht="15" customHeight="1">
      <c r="A13" s="33"/>
      <c r="B13" s="40"/>
      <c r="C13" s="33"/>
      <c r="D13" s="9" t="s">
        <v>9</v>
      </c>
      <c r="E13" s="10">
        <f t="shared" si="1"/>
        <v>0</v>
      </c>
      <c r="F13" s="10">
        <f>[2]Лист1!$F$90</f>
        <v>0</v>
      </c>
      <c r="G13" s="10">
        <f>[2]Лист1!$G$90</f>
        <v>0</v>
      </c>
      <c r="H13" s="10">
        <f>[2]Лист1!$H$90</f>
        <v>0</v>
      </c>
      <c r="I13" s="25">
        <v>0</v>
      </c>
    </row>
    <row r="14" spans="1:10" ht="0.75" customHeight="1">
      <c r="A14" s="32"/>
      <c r="B14" s="34"/>
      <c r="C14" s="35"/>
      <c r="D14" s="35"/>
      <c r="E14" s="35"/>
      <c r="F14" s="35"/>
      <c r="G14" s="35"/>
      <c r="H14" s="36"/>
      <c r="I14" s="1"/>
    </row>
    <row r="15" spans="1:10" ht="15" hidden="1" customHeight="1">
      <c r="A15" s="32"/>
      <c r="B15" s="38" t="s">
        <v>15</v>
      </c>
      <c r="C15" s="41" t="s">
        <v>11</v>
      </c>
      <c r="D15" s="12" t="s">
        <v>4</v>
      </c>
      <c r="E15" s="14">
        <f>SUM(E16:E20)</f>
        <v>0</v>
      </c>
      <c r="F15" s="14">
        <f t="shared" ref="F15:H15" si="2">SUM(F16:F20)</f>
        <v>0</v>
      </c>
      <c r="G15" s="14">
        <f t="shared" si="2"/>
        <v>0</v>
      </c>
      <c r="H15" s="14">
        <f t="shared" si="2"/>
        <v>0</v>
      </c>
      <c r="I15" s="1"/>
    </row>
    <row r="16" spans="1:10" ht="15" hidden="1" customHeight="1">
      <c r="A16" s="32"/>
      <c r="B16" s="39"/>
      <c r="C16" s="32"/>
      <c r="D16" s="42" t="s">
        <v>5</v>
      </c>
      <c r="E16" s="43"/>
      <c r="F16" s="43"/>
      <c r="G16" s="43"/>
      <c r="H16" s="44"/>
      <c r="I16" s="1"/>
    </row>
    <row r="17" spans="1:15" ht="15" hidden="1" customHeight="1">
      <c r="A17" s="32"/>
      <c r="B17" s="39"/>
      <c r="C17" s="32"/>
      <c r="D17" s="9" t="s">
        <v>6</v>
      </c>
      <c r="E17" s="8"/>
      <c r="F17" s="11"/>
      <c r="G17" s="11"/>
      <c r="H17" s="8"/>
      <c r="I17" s="1"/>
    </row>
    <row r="18" spans="1:15" ht="15" hidden="1" customHeight="1">
      <c r="A18" s="32"/>
      <c r="B18" s="39"/>
      <c r="C18" s="32"/>
      <c r="D18" s="9" t="s">
        <v>7</v>
      </c>
      <c r="E18" s="8"/>
      <c r="F18" s="10"/>
      <c r="G18" s="8"/>
      <c r="H18" s="8"/>
      <c r="I18" s="1"/>
    </row>
    <row r="19" spans="1:15" ht="15" hidden="1" customHeight="1">
      <c r="A19" s="32"/>
      <c r="B19" s="39"/>
      <c r="C19" s="32"/>
      <c r="D19" s="9" t="s">
        <v>8</v>
      </c>
      <c r="E19" s="8">
        <f t="shared" ref="E19:E20" si="3">F19+G19+H19</f>
        <v>0</v>
      </c>
      <c r="F19" s="8">
        <f>[3]Лист1!$F$18</f>
        <v>0</v>
      </c>
      <c r="G19" s="8">
        <f>[3]Лист1!$G$18</f>
        <v>0</v>
      </c>
      <c r="H19" s="8">
        <f>[3]Лист1!$H$18</f>
        <v>0</v>
      </c>
      <c r="I19" s="1"/>
    </row>
    <row r="20" spans="1:15" ht="15" hidden="1" customHeight="1">
      <c r="A20" s="33"/>
      <c r="B20" s="40"/>
      <c r="C20" s="33"/>
      <c r="D20" s="9" t="s">
        <v>9</v>
      </c>
      <c r="E20" s="8">
        <f t="shared" si="3"/>
        <v>0</v>
      </c>
      <c r="F20" s="8">
        <f>[3]Лист1!$F$19</f>
        <v>0</v>
      </c>
      <c r="G20" s="8">
        <f>[3]Лист1!$G$19</f>
        <v>0</v>
      </c>
      <c r="H20" s="8">
        <f>[3]Лист1!$H$19</f>
        <v>0</v>
      </c>
      <c r="I20" s="1"/>
    </row>
    <row r="21" spans="1:15">
      <c r="A21" s="46"/>
      <c r="B21" s="49" t="s">
        <v>16</v>
      </c>
      <c r="C21" s="46"/>
      <c r="D21" s="12" t="s">
        <v>4</v>
      </c>
      <c r="E21" s="13">
        <f>F21+G21+H21+I21</f>
        <v>262.39999999999998</v>
      </c>
      <c r="F21" s="13">
        <f>F23</f>
        <v>65.599999999999994</v>
      </c>
      <c r="G21" s="13">
        <f>G23</f>
        <v>65.599999999999994</v>
      </c>
      <c r="H21" s="13">
        <f>H23</f>
        <v>65.599999999999994</v>
      </c>
      <c r="I21" s="26">
        <f>I23+I26</f>
        <v>65.599999999999994</v>
      </c>
    </row>
    <row r="22" spans="1:15">
      <c r="A22" s="47"/>
      <c r="B22" s="50"/>
      <c r="C22" s="47"/>
      <c r="D22" s="42" t="s">
        <v>5</v>
      </c>
      <c r="E22" s="43"/>
      <c r="F22" s="43"/>
      <c r="G22" s="43"/>
      <c r="H22" s="44"/>
      <c r="I22" s="27"/>
    </row>
    <row r="23" spans="1:15">
      <c r="A23" s="47"/>
      <c r="B23" s="50"/>
      <c r="C23" s="47"/>
      <c r="D23" s="12" t="s">
        <v>6</v>
      </c>
      <c r="E23" s="13">
        <f>F23+G23+H23+I23</f>
        <v>262.39999999999998</v>
      </c>
      <c r="F23" s="13">
        <f>F8</f>
        <v>65.599999999999994</v>
      </c>
      <c r="G23" s="13">
        <f>G8</f>
        <v>65.599999999999994</v>
      </c>
      <c r="H23" s="13">
        <f>H8</f>
        <v>65.599999999999994</v>
      </c>
      <c r="I23" s="26">
        <f>+I10</f>
        <v>65.599999999999994</v>
      </c>
    </row>
    <row r="24" spans="1:15">
      <c r="A24" s="47"/>
      <c r="B24" s="50"/>
      <c r="C24" s="47"/>
      <c r="D24" s="12" t="s">
        <v>7</v>
      </c>
      <c r="E24" s="13">
        <v>0</v>
      </c>
      <c r="F24" s="13">
        <v>0</v>
      </c>
      <c r="G24" s="13">
        <v>0</v>
      </c>
      <c r="H24" s="13">
        <v>0</v>
      </c>
      <c r="I24" s="26">
        <f>+I11</f>
        <v>0</v>
      </c>
    </row>
    <row r="25" spans="1:15">
      <c r="A25" s="47"/>
      <c r="B25" s="50"/>
      <c r="C25" s="47"/>
      <c r="D25" s="12" t="s">
        <v>8</v>
      </c>
      <c r="E25" s="13">
        <v>0</v>
      </c>
      <c r="F25" s="13">
        <v>0</v>
      </c>
      <c r="G25" s="13">
        <v>0</v>
      </c>
      <c r="H25" s="13">
        <v>0</v>
      </c>
      <c r="I25" s="26">
        <f>+I12</f>
        <v>0</v>
      </c>
    </row>
    <row r="26" spans="1:15">
      <c r="A26" s="48"/>
      <c r="B26" s="51"/>
      <c r="C26" s="48"/>
      <c r="D26" s="12" t="s">
        <v>9</v>
      </c>
      <c r="E26" s="13">
        <v>0</v>
      </c>
      <c r="F26" s="13">
        <v>0</v>
      </c>
      <c r="G26" s="13">
        <v>0</v>
      </c>
      <c r="H26" s="13">
        <v>0</v>
      </c>
      <c r="I26" s="26">
        <f>+I13</f>
        <v>0</v>
      </c>
    </row>
    <row r="27" spans="1:15" ht="12" customHeight="1">
      <c r="A27" s="6"/>
      <c r="B27" s="7" t="s">
        <v>12</v>
      </c>
      <c r="C27" s="7"/>
      <c r="D27" s="7"/>
      <c r="E27" s="7"/>
      <c r="F27" s="7"/>
      <c r="G27" s="7"/>
      <c r="H27" s="7"/>
      <c r="I27" s="1"/>
    </row>
    <row r="28" spans="1:15" ht="23.25" customHeight="1">
      <c r="A28" s="6"/>
      <c r="B28" s="45" t="s">
        <v>13</v>
      </c>
      <c r="C28" s="45"/>
      <c r="D28" s="45"/>
      <c r="E28" s="45"/>
      <c r="F28" s="45"/>
      <c r="G28" s="45"/>
      <c r="H28" s="45"/>
      <c r="I28" s="3"/>
      <c r="J28" s="4"/>
      <c r="K28" s="4"/>
      <c r="L28" s="4"/>
      <c r="M28" s="4"/>
      <c r="N28" s="4"/>
      <c r="O28" s="4"/>
    </row>
    <row r="29" spans="1:15" ht="12" customHeight="1">
      <c r="A29" s="37" t="s">
        <v>10</v>
      </c>
      <c r="B29" s="37"/>
      <c r="C29" s="37"/>
      <c r="D29" s="37"/>
      <c r="E29" s="37"/>
      <c r="F29" s="37"/>
      <c r="G29" s="37"/>
      <c r="H29" s="37"/>
      <c r="I29" s="1"/>
    </row>
    <row r="30" spans="1:15">
      <c r="A30" s="1"/>
      <c r="B30" s="1"/>
      <c r="C30" s="1"/>
      <c r="D30" s="1"/>
      <c r="E30" s="1"/>
      <c r="F30" s="5"/>
      <c r="G30" s="5"/>
      <c r="H30" s="1"/>
      <c r="I30" s="1"/>
    </row>
  </sheetData>
  <mergeCells count="24">
    <mergeCell ref="A6:A13"/>
    <mergeCell ref="B8:B13"/>
    <mergeCell ref="C8:C13"/>
    <mergeCell ref="D9:H9"/>
    <mergeCell ref="E3:I3"/>
    <mergeCell ref="B6:I6"/>
    <mergeCell ref="B7:I7"/>
    <mergeCell ref="A1:H1"/>
    <mergeCell ref="A2:H2"/>
    <mergeCell ref="A3:A4"/>
    <mergeCell ref="B3:B4"/>
    <mergeCell ref="C3:C4"/>
    <mergeCell ref="D3:D4"/>
    <mergeCell ref="A14:A20"/>
    <mergeCell ref="B14:H14"/>
    <mergeCell ref="A29:H29"/>
    <mergeCell ref="B15:B20"/>
    <mergeCell ref="C15:C20"/>
    <mergeCell ref="D16:H16"/>
    <mergeCell ref="B28:H28"/>
    <mergeCell ref="A21:A26"/>
    <mergeCell ref="D22:H22"/>
    <mergeCell ref="B21:B26"/>
    <mergeCell ref="C21:C26"/>
  </mergeCells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4"/>
  <sheetViews>
    <sheetView tabSelected="1" view="pageBreakPreview" zoomScale="120" zoomScaleSheetLayoutView="120" workbookViewId="0">
      <selection sqref="A1:J1"/>
    </sheetView>
  </sheetViews>
  <sheetFormatPr defaultRowHeight="15"/>
  <cols>
    <col min="1" max="1" width="3.28515625" customWidth="1"/>
    <col min="4" max="4" width="22.85546875" customWidth="1"/>
    <col min="5" max="5" width="11.85546875" customWidth="1"/>
    <col min="6" max="6" width="10.5703125" customWidth="1"/>
    <col min="7" max="7" width="11" customWidth="1"/>
    <col min="8" max="8" width="10.7109375" customWidth="1"/>
    <col min="9" max="10" width="10.5703125" bestFit="1" customWidth="1"/>
  </cols>
  <sheetData>
    <row r="1" spans="1:10" ht="127.5" customHeight="1">
      <c r="A1" s="58" t="s">
        <v>42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81.75" customHeight="1">
      <c r="A2" s="71" t="s">
        <v>31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ht="78" customHeight="1">
      <c r="A3" s="69" t="s">
        <v>22</v>
      </c>
      <c r="B3" s="69"/>
      <c r="C3" s="69"/>
      <c r="D3" s="69"/>
      <c r="E3" s="69" t="s">
        <v>25</v>
      </c>
      <c r="F3" s="70" t="s">
        <v>26</v>
      </c>
      <c r="G3" s="70"/>
      <c r="H3" s="70"/>
      <c r="I3" s="70"/>
      <c r="J3" s="70"/>
    </row>
    <row r="4" spans="1:10" ht="18.75" customHeight="1">
      <c r="A4" s="70"/>
      <c r="B4" s="70"/>
      <c r="C4" s="70"/>
      <c r="D4" s="70"/>
      <c r="E4" s="70"/>
      <c r="F4" s="16" t="s">
        <v>32</v>
      </c>
      <c r="G4" s="16" t="s">
        <v>33</v>
      </c>
      <c r="H4" s="16" t="s">
        <v>34</v>
      </c>
      <c r="I4" s="22" t="s">
        <v>35</v>
      </c>
      <c r="J4" s="28" t="s">
        <v>41</v>
      </c>
    </row>
    <row r="5" spans="1:10" ht="38.25" customHeight="1">
      <c r="A5" s="65">
        <v>1</v>
      </c>
      <c r="B5" s="66"/>
      <c r="C5" s="66"/>
      <c r="D5" s="66"/>
      <c r="E5" s="17">
        <v>2</v>
      </c>
      <c r="F5" s="17">
        <v>3</v>
      </c>
      <c r="G5" s="17">
        <v>4</v>
      </c>
      <c r="H5" s="17">
        <v>5</v>
      </c>
      <c r="I5" s="17">
        <v>6</v>
      </c>
      <c r="J5" s="17">
        <v>7</v>
      </c>
    </row>
    <row r="6" spans="1:10" ht="16.5">
      <c r="A6" s="67" t="s">
        <v>27</v>
      </c>
      <c r="B6" s="68"/>
      <c r="C6" s="68"/>
      <c r="D6" s="68"/>
      <c r="E6" s="29">
        <f>E8+E9</f>
        <v>2769.7</v>
      </c>
      <c r="F6" s="29">
        <f>F8+F9</f>
        <v>672.4</v>
      </c>
      <c r="G6" s="29">
        <f>G8+G9</f>
        <v>523.5</v>
      </c>
      <c r="H6" s="29">
        <f>[1]Лист1!$H$53</f>
        <v>495.6</v>
      </c>
      <c r="I6" s="30">
        <f>[1]Лист1!$I$53</f>
        <v>495.6</v>
      </c>
      <c r="J6" s="30">
        <f>[1]Лист1!$J$53</f>
        <v>495.6</v>
      </c>
    </row>
    <row r="7" spans="1:10" ht="16.5">
      <c r="A7" s="62"/>
      <c r="B7" s="60" t="s">
        <v>28</v>
      </c>
      <c r="C7" s="61"/>
      <c r="D7" s="61"/>
      <c r="E7" s="30"/>
      <c r="F7" s="30"/>
      <c r="G7" s="30"/>
      <c r="H7" s="30"/>
      <c r="I7" s="31"/>
      <c r="J7" s="31"/>
    </row>
    <row r="8" spans="1:10" ht="16.5">
      <c r="A8" s="63"/>
      <c r="B8" s="60" t="s">
        <v>29</v>
      </c>
      <c r="C8" s="61"/>
      <c r="D8" s="61"/>
      <c r="E8" s="30">
        <f>+F8+G8+H8+I8+J8</f>
        <v>2628</v>
      </c>
      <c r="F8" s="30">
        <f>[1]Лист1!$F$53</f>
        <v>645.6</v>
      </c>
      <c r="G8" s="30">
        <f>[1]Лист1!$G$53</f>
        <v>495.6</v>
      </c>
      <c r="H8" s="30">
        <f>[1]Лист1!$H$53</f>
        <v>495.6</v>
      </c>
      <c r="I8" s="30">
        <f>[1]Лист1!$I$53</f>
        <v>495.6</v>
      </c>
      <c r="J8" s="30">
        <f>[1]Лист1!$J$53</f>
        <v>495.6</v>
      </c>
    </row>
    <row r="9" spans="1:10" ht="36.75" customHeight="1">
      <c r="A9" s="63"/>
      <c r="B9" s="60" t="s">
        <v>30</v>
      </c>
      <c r="C9" s="61"/>
      <c r="D9" s="61"/>
      <c r="E9" s="30">
        <f>SUM(F9:J9)</f>
        <v>141.69999999999999</v>
      </c>
      <c r="F9" s="30">
        <f>[1]Лист1!$F$54</f>
        <v>26.8</v>
      </c>
      <c r="G9" s="30">
        <f>[1]Лист1!$G$54</f>
        <v>27.9</v>
      </c>
      <c r="H9" s="30">
        <f>[1]Лист1!$H$54</f>
        <v>29</v>
      </c>
      <c r="I9" s="30">
        <f>[1]Лист1!$I$54</f>
        <v>29</v>
      </c>
      <c r="J9" s="30">
        <f>[1]Лист1!$J$54</f>
        <v>29</v>
      </c>
    </row>
    <row r="10" spans="1:10" ht="16.5">
      <c r="A10" s="63"/>
      <c r="B10" s="60" t="s">
        <v>23</v>
      </c>
      <c r="C10" s="61"/>
      <c r="D10" s="61"/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</row>
    <row r="11" spans="1:10" ht="16.5">
      <c r="A11" s="64"/>
      <c r="B11" s="60" t="s">
        <v>24</v>
      </c>
      <c r="C11" s="61"/>
      <c r="D11" s="61"/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</row>
    <row r="12" spans="1:10">
      <c r="A12" s="15"/>
      <c r="B12" s="15"/>
      <c r="C12" s="15"/>
      <c r="D12" s="15"/>
      <c r="E12" s="18"/>
      <c r="F12" s="18"/>
      <c r="G12" s="18"/>
      <c r="H12" s="18"/>
    </row>
    <row r="13" spans="1:10">
      <c r="A13" s="15"/>
      <c r="B13" s="15"/>
      <c r="C13" s="15"/>
      <c r="D13" s="19"/>
      <c r="E13" s="19"/>
      <c r="F13" s="19"/>
      <c r="G13" s="15"/>
      <c r="H13" s="15"/>
    </row>
    <row r="14" spans="1:10">
      <c r="A14" s="15"/>
      <c r="B14" s="15"/>
      <c r="C14" s="15"/>
      <c r="D14" s="15"/>
      <c r="E14" s="15"/>
      <c r="F14" s="15"/>
      <c r="G14" s="15"/>
      <c r="H14" s="15"/>
    </row>
  </sheetData>
  <mergeCells count="13">
    <mergeCell ref="A1:J1"/>
    <mergeCell ref="B11:D11"/>
    <mergeCell ref="A7:A11"/>
    <mergeCell ref="A5:D5"/>
    <mergeCell ref="A6:D6"/>
    <mergeCell ref="B7:D7"/>
    <mergeCell ref="B8:D8"/>
    <mergeCell ref="B9:D9"/>
    <mergeCell ref="B10:D10"/>
    <mergeCell ref="E3:E4"/>
    <mergeCell ref="A3:D4"/>
    <mergeCell ref="F3:J3"/>
    <mergeCell ref="A2:J2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2020-11-25T16:26:39Z</cp:lastPrinted>
  <dcterms:created xsi:type="dcterms:W3CDTF">2016-05-30T06:12:37Z</dcterms:created>
  <dcterms:modified xsi:type="dcterms:W3CDTF">2020-11-25T16:27:07Z</dcterms:modified>
</cp:coreProperties>
</file>