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4 доходы" sheetId="1" r:id="rId1"/>
  </sheets>
  <externalReferences>
    <externalReference r:id="rId2"/>
  </externalReferences>
  <definedNames>
    <definedName name="_xlnm._FilterDatabase" localSheetId="0" hidden="1">'Приложение 4 доходы'!$A$6:$C$125</definedName>
    <definedName name="_xlnm.Print_Titles" localSheetId="0">'Приложение 4 доходы'!$5:$5</definedName>
    <definedName name="_xlnm.Print_Area" localSheetId="0">'Приложение 4 доходы'!$A$1:$C$125</definedName>
  </definedNames>
  <calcPr calcId="125725"/>
</workbook>
</file>

<file path=xl/calcChain.xml><?xml version="1.0" encoding="utf-8"?>
<calcChain xmlns="http://schemas.openxmlformats.org/spreadsheetml/2006/main">
  <c r="C123" i="1"/>
  <c r="C122" s="1"/>
  <c r="C120"/>
  <c r="C119" s="1"/>
  <c r="C116"/>
  <c r="C115" s="1"/>
  <c r="C114" s="1"/>
  <c r="C113"/>
  <c r="C111"/>
  <c r="C110" s="1"/>
  <c r="C108"/>
  <c r="C95"/>
  <c r="C94" s="1"/>
  <c r="C85" s="1"/>
  <c r="C92"/>
  <c r="C90"/>
  <c r="C83"/>
  <c r="C79"/>
  <c r="C78" s="1"/>
  <c r="C60"/>
  <c r="C59" s="1"/>
  <c r="C56"/>
  <c r="C55" s="1"/>
  <c r="C54" s="1"/>
  <c r="C49"/>
  <c r="C46" s="1"/>
  <c r="C45" s="1"/>
  <c r="C37"/>
  <c r="C35"/>
  <c r="C34"/>
  <c r="C32"/>
  <c r="C25"/>
  <c r="C22"/>
  <c r="C21"/>
  <c r="C20" s="1"/>
  <c r="C11"/>
  <c r="C10" s="1"/>
  <c r="C9" s="1"/>
  <c r="A2"/>
  <c r="C107" l="1"/>
  <c r="C31"/>
  <c r="C8" s="1"/>
  <c r="C77"/>
  <c r="C58"/>
  <c r="C76"/>
  <c r="C75" l="1"/>
  <c r="C44"/>
  <c r="C7" l="1"/>
  <c r="C125" l="1"/>
  <c r="C131" l="1"/>
</calcChain>
</file>

<file path=xl/sharedStrings.xml><?xml version="1.0" encoding="utf-8"?>
<sst xmlns="http://schemas.openxmlformats.org/spreadsheetml/2006/main" count="242" uniqueCount="222">
  <si>
    <t xml:space="preserve"> Приложение № 4</t>
  </si>
  <si>
    <t xml:space="preserve">ОБЪЕМ  ПОСТУПЛЕНИЙ  ДОХОДОВ  В БЮДЖЕТ  МУНИЦИПАЛЬНОГО  ОБРАЗОВАНИЯ СЕЛЬСКОЕ  ПОСЕЛЕНИЕ  ЛОВОЗЕРО  ЛОВОЗЕРСКОГО  РАЙОНА
НА 2021 ГОД
</t>
  </si>
  <si>
    <t>тыс. руб.</t>
  </si>
  <si>
    <t xml:space="preserve"> Наименование доходов</t>
  </si>
  <si>
    <t>Код бюджетной классификации Российской Федерации</t>
  </si>
  <si>
    <t>2021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</si>
  <si>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</si>
  <si>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</si>
  <si>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</si>
  <si>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</si>
  <si>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</si>
  <si>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</si>
  <si>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</si>
  <si>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</si>
  <si>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</si>
  <si>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</si>
  <si>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</si>
  <si>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</si>
  <si>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</si>
  <si>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</si>
  <si>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</si>
  <si>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</si>
  <si>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</si>
  <si>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</si>
  <si>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</si>
  <si>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</si>
  <si>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</si>
  <si>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</si>
  <si>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</si>
  <si>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</si>
  <si>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</si>
  <si>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</si>
  <si>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</si>
  <si>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</si>
  <si>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</si>
  <si>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</si>
  <si>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</si>
  <si>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</si>
  <si>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</si>
  <si>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</si>
  <si>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</si>
  <si>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</si>
  <si>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</si>
  <si>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</si>
  <si>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</si>
  <si>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</si>
  <si>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</si>
  <si>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</si>
  <si>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</si>
  <si>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</si>
  <si>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</si>
  <si>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</si>
  <si>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</si>
  <si>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</si>
  <si>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</si>
  <si>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</si>
  <si>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</si>
  <si>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</si>
  <si>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</si>
  <si>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</si>
  <si>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</si>
  <si>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</si>
  <si>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</si>
  <si>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</si>
  <si>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</si>
  <si>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</si>
  <si>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</si>
  <si>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</si>
  <si>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</si>
  <si>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</si>
  <si>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</si>
  <si>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</si>
  <si>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</si>
  <si>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</si>
  <si>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</si>
  <si>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</si>
  <si>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</si>
  <si>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</si>
  <si>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</si>
  <si>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</si>
  <si>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</si>
  <si>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</si>
  <si>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</si>
  <si>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</si>
  <si>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</si>
  <si>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</si>
  <si>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</si>
  <si>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</si>
  <si>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</si>
  <si>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</si>
  <si>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</si>
  <si>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</si>
  <si>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</si>
  <si>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</si>
  <si>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</si>
  <si>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</si>
  <si>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</si>
  <si>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</si>
  <si>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</si>
  <si>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</si>
  <si>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</si>
  <si>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</si>
  <si>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</si>
  <si>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</si>
  <si>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</si>
  <si>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</si>
  <si>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</si>
  <si>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</si>
  <si>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</si>
  <si>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</si>
  <si>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</si>
  <si>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</si>
  <si>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</si>
  <si>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</si>
  <si>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</si>
  <si>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</si>
  <si>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</si>
  <si>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</si>
  <si>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</si>
  <si>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</si>
  <si>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</si>
  <si>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</si>
  <si>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</si>
  <si>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</si>
  <si>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</si>
  <si>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</si>
  <si>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</si>
  <si>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</si>
  <si>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</si>
  <si>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</si>
  <si>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</si>
  <si>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</si>
  <si>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</si>
  <si>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</si>
  <si>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</si>
  <si>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</si>
  <si>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</si>
  <si>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</si>
  <si>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</si>
  <si>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</si>
  <si>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</si>
  <si>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</si>
  <si>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</si>
  <si>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</si>
  <si>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</si>
  <si>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</t>
  </si>
  <si>
    <t>000 2 02 15001 10 0000 150</t>
  </si>
  <si>
    <t>Дотации на выравнивание бюджетной обеспеченности поселений за счет собственных доходов района</t>
  </si>
  <si>
    <t>Дотации на выравнивание бюджетной обеспеченности поселений за счет субсидий на формирование районных фондов финансовой поддержки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</si>
  <si>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</si>
  <si>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</si>
  <si>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</si>
  <si>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</si>
  <si>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</si>
  <si>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</si>
  <si>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</si>
  <si>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</si>
  <si>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000 2 02 25519 00 0000 151</t>
  </si>
  <si>
    <t>Субсидия бюджетам поселений на поддержку отрасли культуры</t>
  </si>
  <si>
    <t>000 2 02 25519 10 0000 151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</si>
  <si>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</si>
  <si>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 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</si>
  <si>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</si>
  <si>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 xml:space="preserve"> 000 2 02 02077 10 0000 151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</si>
  <si>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</si>
  <si>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</si>
  <si>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</si>
  <si>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</si>
  <si>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</si>
  <si>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</si>
  <si>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</si>
  <si>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</si>
  <si>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</si>
  <si>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</si>
  <si>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</si>
  <si>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</si>
  <si>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Субсидии бюджетам поселений на государственную финансовую поддержку  доставки  продовольственных товаров (за исключением подакцизных) в районы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</si>
  <si>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</si>
  <si>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</si>
  <si>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</si>
  <si>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</si>
  <si>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 на повышение фонда оплаты труда работникам  учреждений культуры, финансируемых из местных бюджетов</t>
  </si>
  <si>
    <t>Субсидии бюджетам поселений на повышение ОТ работников бюджетных учреждений культуры, образования, физической культуры повышение ОТ которых предусмотрено указами Президента РФ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</si>
  <si>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</si>
  <si>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</si>
  <si>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</si>
  <si>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</si>
  <si>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Прочие субсидии бюджетам сельских поселений на реализацию проектов по поддержке местных инициатив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</si>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</sst>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0.00000"/>
    <numFmt numFmtId="166" formatCode="#,##0.000000"/>
    <numFmt numFmtId="167" formatCode="_-* #,##0_р_._-;\-* #,##0_р_._-;_-* &quot;-&quot;_р_._-;_-@_-"/>
    <numFmt numFmtId="168" formatCode="_-* #,##0.00_р_._-;\-* #,##0.00_р_._-;_-* &quot;-&quot;??_р_._-;_-@_-"/>
  </numFmts>
  <fonts count="16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b/>
      <sz val="9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6" fillId="0" borderId="0"/>
    <xf numFmtId="0" fontId="8" fillId="0" borderId="4">
      <alignment horizontal="left" wrapText="1" indent="2"/>
    </xf>
    <xf numFmtId="49" fontId="8" fillId="0" borderId="5">
      <alignment horizontal="center"/>
    </xf>
    <xf numFmtId="49" fontId="12" fillId="0" borderId="10">
      <alignment horizontal="center" vertical="center" wrapText="1"/>
    </xf>
    <xf numFmtId="0" fontId="12" fillId="0" borderId="10">
      <alignment horizontal="center" vertical="center" wrapText="1"/>
    </xf>
    <xf numFmtId="0" fontId="13" fillId="0" borderId="11">
      <alignment horizontal="center" vertical="center" wrapText="1"/>
    </xf>
    <xf numFmtId="49" fontId="14" fillId="0" borderId="12">
      <alignment horizontal="left" vertical="center" wrapText="1"/>
    </xf>
    <xf numFmtId="49" fontId="14" fillId="0" borderId="12">
      <alignment vertical="center" wrapText="1"/>
    </xf>
    <xf numFmtId="49" fontId="13" fillId="0" borderId="12">
      <alignment vertical="center" wrapText="1"/>
    </xf>
    <xf numFmtId="0" fontId="13" fillId="0" borderId="10">
      <alignment horizontal="center" vertical="center" wrapText="1"/>
    </xf>
    <xf numFmtId="49" fontId="14" fillId="0" borderId="10">
      <alignment horizontal="center" vertical="center" wrapText="1"/>
    </xf>
    <xf numFmtId="49" fontId="14" fillId="0" borderId="10">
      <alignment horizontal="center" vertical="center"/>
    </xf>
    <xf numFmtId="49" fontId="14" fillId="0" borderId="13">
      <alignment horizontal="center" vertical="center" wrapText="1"/>
    </xf>
    <xf numFmtId="49" fontId="13" fillId="0" borderId="14">
      <alignment horizontal="center" vertical="center" wrapText="1"/>
    </xf>
    <xf numFmtId="49" fontId="13" fillId="0" borderId="10">
      <alignment horizontal="center" vertical="center" wrapText="1"/>
    </xf>
    <xf numFmtId="0" fontId="15" fillId="0" borderId="10">
      <alignment horizontal="center" vertical="center"/>
    </xf>
    <xf numFmtId="4" fontId="13" fillId="0" borderId="10">
      <alignment horizontal="right" vertical="center" shrinkToFit="1"/>
    </xf>
    <xf numFmtId="4" fontId="13" fillId="0" borderId="13">
      <alignment horizontal="right" vertical="center" shrinkToFit="1"/>
    </xf>
    <xf numFmtId="4" fontId="13" fillId="0" borderId="14">
      <alignment horizontal="right" vertical="center" shrinkToFit="1"/>
    </xf>
    <xf numFmtId="4" fontId="13" fillId="0" borderId="10">
      <alignment horizontal="center" vertical="center" shrinkToFit="1"/>
    </xf>
    <xf numFmtId="4" fontId="13" fillId="0" borderId="14">
      <alignment horizontal="center" vertical="center" shrinkToFit="1"/>
    </xf>
    <xf numFmtId="4" fontId="13" fillId="0" borderId="13">
      <alignment horizontal="center" vertical="center" shrinkToFit="1"/>
    </xf>
    <xf numFmtId="0" fontId="6" fillId="0" borderId="0"/>
    <xf numFmtId="0" fontId="1" fillId="0" borderId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right"/>
    </xf>
    <xf numFmtId="164" fontId="5" fillId="0" borderId="2" xfId="1" applyNumberFormat="1" applyFont="1" applyFill="1" applyBorder="1" applyAlignment="1">
      <alignment horizontal="right"/>
    </xf>
    <xf numFmtId="0" fontId="4" fillId="0" borderId="0" xfId="0" applyFont="1"/>
    <xf numFmtId="0" fontId="4" fillId="0" borderId="3" xfId="0" applyNumberFormat="1" applyFont="1" applyFill="1" applyBorder="1" applyAlignment="1">
      <alignment horizontal="left" wrapText="1"/>
    </xf>
    <xf numFmtId="49" fontId="4" fillId="0" borderId="2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/>
    </xf>
    <xf numFmtId="0" fontId="2" fillId="3" borderId="2" xfId="1" applyFont="1" applyFill="1" applyBorder="1" applyAlignment="1">
      <alignment horizontal="left" vertical="center" wrapText="1"/>
    </xf>
    <xf numFmtId="49" fontId="2" fillId="3" borderId="2" xfId="1" applyNumberFormat="1" applyFont="1" applyFill="1" applyBorder="1" applyAlignment="1">
      <alignment horizontal="center"/>
    </xf>
    <xf numFmtId="164" fontId="2" fillId="3" borderId="2" xfId="1" applyNumberFormat="1" applyFont="1" applyFill="1" applyBorder="1" applyAlignment="1">
      <alignment horizontal="right"/>
    </xf>
    <xf numFmtId="164" fontId="3" fillId="3" borderId="2" xfId="1" applyNumberFormat="1" applyFont="1" applyFill="1" applyBorder="1" applyAlignment="1">
      <alignment horizontal="right"/>
    </xf>
    <xf numFmtId="0" fontId="2" fillId="2" borderId="0" xfId="0" applyFont="1" applyFill="1"/>
    <xf numFmtId="0" fontId="4" fillId="2" borderId="2" xfId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right"/>
    </xf>
    <xf numFmtId="0" fontId="4" fillId="2" borderId="3" xfId="0" applyNumberFormat="1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0" borderId="4" xfId="2" applyNumberFormat="1" applyFont="1" applyFill="1" applyProtection="1">
      <alignment horizontal="left" wrapText="1" indent="2"/>
    </xf>
    <xf numFmtId="49" fontId="2" fillId="0" borderId="5" xfId="3" applyNumberFormat="1" applyFont="1" applyFill="1" applyAlignment="1" applyProtection="1">
      <alignment horizontal="center"/>
    </xf>
    <xf numFmtId="0" fontId="2" fillId="0" borderId="4" xfId="2" applyNumberFormat="1" applyFont="1" applyFill="1" applyAlignment="1" applyProtection="1">
      <alignment wrapText="1"/>
    </xf>
    <xf numFmtId="49" fontId="7" fillId="2" borderId="2" xfId="1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2" fillId="2" borderId="6" xfId="0" applyNumberFormat="1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horizontal="right"/>
    </xf>
    <xf numFmtId="0" fontId="2" fillId="3" borderId="6" xfId="0" applyNumberFormat="1" applyFont="1" applyFill="1" applyBorder="1" applyAlignment="1">
      <alignment horizontal="left" wrapText="1"/>
    </xf>
    <xf numFmtId="164" fontId="2" fillId="3" borderId="7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 vertical="top" wrapText="1"/>
    </xf>
    <xf numFmtId="164" fontId="2" fillId="3" borderId="2" xfId="0" applyNumberFormat="1" applyFont="1" applyFill="1" applyBorder="1" applyAlignment="1">
      <alignment horizontal="right" vertical="top" wrapText="1"/>
    </xf>
    <xf numFmtId="49" fontId="2" fillId="3" borderId="8" xfId="1" applyNumberFormat="1" applyFont="1" applyFill="1" applyBorder="1" applyAlignment="1">
      <alignment horizontal="center"/>
    </xf>
    <xf numFmtId="0" fontId="2" fillId="3" borderId="9" xfId="1" applyFont="1" applyFill="1" applyBorder="1" applyAlignment="1">
      <alignment horizontal="left" vertical="center" wrapText="1"/>
    </xf>
    <xf numFmtId="49" fontId="2" fillId="2" borderId="8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49" fontId="9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49" fontId="10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right"/>
    </xf>
    <xf numFmtId="49" fontId="3" fillId="0" borderId="2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left" vertical="center" wrapText="1"/>
    </xf>
    <xf numFmtId="49" fontId="3" fillId="3" borderId="2" xfId="1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left" wrapText="1"/>
    </xf>
    <xf numFmtId="0" fontId="11" fillId="2" borderId="0" xfId="0" applyFont="1" applyFill="1"/>
    <xf numFmtId="0" fontId="2" fillId="2" borderId="2" xfId="0" applyFont="1" applyFill="1" applyBorder="1" applyAlignment="1">
      <alignment wrapText="1"/>
    </xf>
    <xf numFmtId="165" fontId="11" fillId="2" borderId="2" xfId="0" applyNumberFormat="1" applyFont="1" applyFill="1" applyBorder="1"/>
    <xf numFmtId="0" fontId="4" fillId="0" borderId="2" xfId="0" applyFont="1" applyBorder="1"/>
    <xf numFmtId="0" fontId="4" fillId="0" borderId="2" xfId="0" applyFont="1" applyFill="1" applyBorder="1"/>
    <xf numFmtId="164" fontId="4" fillId="0" borderId="2" xfId="0" applyNumberFormat="1" applyFont="1" applyBorder="1"/>
    <xf numFmtId="0" fontId="2" fillId="0" borderId="0" xfId="0" applyFont="1" applyAlignment="1">
      <alignment wrapText="1"/>
    </xf>
    <xf numFmtId="4" fontId="2" fillId="0" borderId="0" xfId="0" applyNumberFormat="1" applyFont="1"/>
    <xf numFmtId="166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wrapText="1"/>
    </xf>
  </cellXfs>
  <cellStyles count="27">
    <cellStyle name="xl103" xfId="4"/>
    <cellStyle name="xl107" xfId="5"/>
    <cellStyle name="xl25" xfId="6"/>
    <cellStyle name="xl27" xfId="7"/>
    <cellStyle name="xl32" xfId="2"/>
    <cellStyle name="xl37" xfId="8"/>
    <cellStyle name="xl43" xfId="9"/>
    <cellStyle name="xl45" xfId="3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Обычный_Лист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/>
      <sheetData sheetId="1"/>
      <sheetData sheetId="2">
        <row r="2">
          <cell r="A2" t="str">
    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3">
          <cell r="H63">
            <v>50186.279329999998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C138"/>
  <sheetViews>
    <sheetView tabSelected="1" zoomScaleNormal="100" zoomScaleSheetLayoutView="115" workbookViewId="0">
      <selection activeCell="D61" sqref="D1:E1048576"/>
    </sheetView>
  </sheetViews>
  <sheetFormatPr defaultRowHeight="12.75" outlineLevelRow="1"/>
  <cols>
    <col min="1" max="1" width="55.7109375" style="1" customWidth="1"/>
    <col min="2" max="2" width="23.85546875" style="2" customWidth="1"/>
    <col min="3" max="3" width="12.85546875" style="67" customWidth="1"/>
    <col min="4" max="16384" width="9.140625" style="1"/>
  </cols>
  <sheetData>
    <row r="1" spans="1:3">
      <c r="B1" s="69" t="s">
        <v>0</v>
      </c>
      <c r="C1" s="69"/>
    </row>
    <row r="2" spans="1:3" ht="82.5" customHeight="1">
      <c r="A2" s="70" t="str">
        <f>'[1]Приложение 3 нормативы'!A2:C2</f>
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v>
      </c>
      <c r="B2" s="70"/>
      <c r="C2" s="70"/>
    </row>
    <row r="3" spans="1:3" ht="53.25" customHeight="1">
      <c r="A3" s="71" t="s">
        <v>1</v>
      </c>
      <c r="B3" s="71"/>
      <c r="C3" s="71"/>
    </row>
    <row r="4" spans="1:3">
      <c r="C4" s="3" t="s">
        <v>2</v>
      </c>
    </row>
    <row r="5" spans="1:3" s="7" customFormat="1" ht="38.25">
      <c r="A5" s="4" t="s">
        <v>3</v>
      </c>
      <c r="B5" s="5" t="s">
        <v>4</v>
      </c>
      <c r="C5" s="6" t="s">
        <v>5</v>
      </c>
    </row>
    <row r="6" spans="1:3">
      <c r="A6" s="8">
        <v>1</v>
      </c>
      <c r="B6" s="9" t="s">
        <v>6</v>
      </c>
      <c r="C6" s="10">
        <v>3</v>
      </c>
    </row>
    <row r="7" spans="1:3" s="15" customFormat="1">
      <c r="A7" s="11" t="s">
        <v>7</v>
      </c>
      <c r="B7" s="12" t="s">
        <v>8</v>
      </c>
      <c r="C7" s="13">
        <f>C8+C44</f>
        <v>6352.72</v>
      </c>
    </row>
    <row r="8" spans="1:3">
      <c r="A8" s="16" t="s">
        <v>9</v>
      </c>
      <c r="B8" s="17"/>
      <c r="C8" s="13">
        <f>C9+C20+C31</f>
        <v>5535</v>
      </c>
    </row>
    <row r="9" spans="1:3">
      <c r="A9" s="11" t="s">
        <v>10</v>
      </c>
      <c r="B9" s="17" t="s">
        <v>11</v>
      </c>
      <c r="C9" s="13">
        <f>C10</f>
        <v>1305</v>
      </c>
    </row>
    <row r="10" spans="1:3">
      <c r="A10" s="18" t="s">
        <v>12</v>
      </c>
      <c r="B10" s="9" t="s">
        <v>13</v>
      </c>
      <c r="C10" s="19">
        <f>C11+C12+C13</f>
        <v>1305</v>
      </c>
    </row>
    <row r="11" spans="1:3" ht="63.75">
      <c r="A11" s="20" t="s">
        <v>14</v>
      </c>
      <c r="B11" s="21" t="s">
        <v>15</v>
      </c>
      <c r="C11" s="22">
        <f>1332-33</f>
        <v>1299</v>
      </c>
    </row>
    <row r="12" spans="1:3" ht="89.25">
      <c r="A12" s="20" t="s">
        <v>16</v>
      </c>
      <c r="B12" s="21" t="s">
        <v>17</v>
      </c>
      <c r="C12" s="22">
        <v>0</v>
      </c>
    </row>
    <row r="13" spans="1:3" ht="38.25">
      <c r="A13" s="20" t="s">
        <v>18</v>
      </c>
      <c r="B13" s="21" t="s">
        <v>19</v>
      </c>
      <c r="C13" s="22">
        <v>6</v>
      </c>
    </row>
    <row r="14" spans="1:3" ht="25.5" hidden="1" outlineLevel="1">
      <c r="A14" s="11" t="s">
        <v>20</v>
      </c>
      <c r="B14" s="9" t="s">
        <v>21</v>
      </c>
      <c r="C14" s="13">
        <v>0</v>
      </c>
    </row>
    <row r="15" spans="1:3" ht="25.5" hidden="1" outlineLevel="1">
      <c r="A15" s="18" t="s">
        <v>22</v>
      </c>
      <c r="B15" s="9" t="s">
        <v>23</v>
      </c>
      <c r="C15" s="19">
        <v>0</v>
      </c>
    </row>
    <row r="16" spans="1:3" ht="63.75" hidden="1" outlineLevel="1">
      <c r="A16" s="18" t="s">
        <v>24</v>
      </c>
      <c r="B16" s="9" t="s">
        <v>25</v>
      </c>
      <c r="C16" s="19">
        <v>0</v>
      </c>
    </row>
    <row r="17" spans="1:3" ht="76.5" hidden="1" outlineLevel="1">
      <c r="A17" s="18" t="s">
        <v>26</v>
      </c>
      <c r="B17" s="9" t="s">
        <v>27</v>
      </c>
      <c r="C17" s="19">
        <v>0</v>
      </c>
    </row>
    <row r="18" spans="1:3" ht="63.75" hidden="1" outlineLevel="1">
      <c r="A18" s="18" t="s">
        <v>28</v>
      </c>
      <c r="B18" s="9" t="s">
        <v>29</v>
      </c>
      <c r="C18" s="19">
        <v>0</v>
      </c>
    </row>
    <row r="19" spans="1:3" ht="63.75" hidden="1" outlineLevel="1">
      <c r="A19" s="18" t="s">
        <v>30</v>
      </c>
      <c r="B19" s="9" t="s">
        <v>31</v>
      </c>
      <c r="C19" s="19">
        <v>0</v>
      </c>
    </row>
    <row r="20" spans="1:3" collapsed="1">
      <c r="A20" s="11" t="s">
        <v>32</v>
      </c>
      <c r="B20" s="17" t="s">
        <v>33</v>
      </c>
      <c r="C20" s="13">
        <f>C21+C29</f>
        <v>2900</v>
      </c>
    </row>
    <row r="21" spans="1:3" ht="25.5">
      <c r="A21" s="18" t="s">
        <v>34</v>
      </c>
      <c r="B21" s="9" t="s">
        <v>35</v>
      </c>
      <c r="C21" s="19">
        <f>C22+C25</f>
        <v>1500</v>
      </c>
    </row>
    <row r="22" spans="1:3" ht="25.5">
      <c r="A22" s="18" t="s">
        <v>36</v>
      </c>
      <c r="B22" s="9" t="s">
        <v>37</v>
      </c>
      <c r="C22" s="19">
        <f>C23+C24</f>
        <v>700</v>
      </c>
    </row>
    <row r="23" spans="1:3" ht="25.5">
      <c r="A23" s="20" t="s">
        <v>36</v>
      </c>
      <c r="B23" s="21" t="s">
        <v>38</v>
      </c>
      <c r="C23" s="22">
        <v>700</v>
      </c>
    </row>
    <row r="24" spans="1:3" ht="25.5" hidden="1" outlineLevel="1">
      <c r="A24" s="20" t="s">
        <v>39</v>
      </c>
      <c r="B24" s="21" t="s">
        <v>40</v>
      </c>
      <c r="C24" s="23">
        <v>0</v>
      </c>
    </row>
    <row r="25" spans="1:3" ht="38.25" collapsed="1">
      <c r="A25" s="18" t="s">
        <v>41</v>
      </c>
      <c r="B25" s="9" t="s">
        <v>42</v>
      </c>
      <c r="C25" s="19">
        <f>C26</f>
        <v>800</v>
      </c>
    </row>
    <row r="26" spans="1:3" ht="38.25">
      <c r="A26" s="20" t="s">
        <v>41</v>
      </c>
      <c r="B26" s="21" t="s">
        <v>43</v>
      </c>
      <c r="C26" s="22">
        <v>800</v>
      </c>
    </row>
    <row r="27" spans="1:3" ht="38.25" hidden="1" outlineLevel="1">
      <c r="A27" s="18" t="s">
        <v>44</v>
      </c>
      <c r="B27" s="9" t="s">
        <v>45</v>
      </c>
      <c r="C27" s="19">
        <v>0</v>
      </c>
    </row>
    <row r="28" spans="1:3" ht="25.5" hidden="1" outlineLevel="1">
      <c r="A28" s="18" t="s">
        <v>46</v>
      </c>
      <c r="B28" s="9" t="s">
        <v>47</v>
      </c>
      <c r="C28" s="19">
        <v>0</v>
      </c>
    </row>
    <row r="29" spans="1:3" collapsed="1">
      <c r="A29" s="20" t="s">
        <v>48</v>
      </c>
      <c r="B29" s="21" t="s">
        <v>49</v>
      </c>
      <c r="C29" s="22">
        <v>1400</v>
      </c>
    </row>
    <row r="30" spans="1:3" ht="25.5" hidden="1" outlineLevel="1">
      <c r="A30" s="18" t="s">
        <v>50</v>
      </c>
      <c r="B30" s="9" t="s">
        <v>51</v>
      </c>
      <c r="C30" s="19">
        <v>0</v>
      </c>
    </row>
    <row r="31" spans="1:3" collapsed="1">
      <c r="A31" s="11" t="s">
        <v>52</v>
      </c>
      <c r="B31" s="17" t="s">
        <v>53</v>
      </c>
      <c r="C31" s="13">
        <f>C32+C34</f>
        <v>1330</v>
      </c>
    </row>
    <row r="32" spans="1:3">
      <c r="A32" s="18" t="s">
        <v>54</v>
      </c>
      <c r="B32" s="9" t="s">
        <v>55</v>
      </c>
      <c r="C32" s="19">
        <f>C33</f>
        <v>680</v>
      </c>
    </row>
    <row r="33" spans="1:3" ht="38.25">
      <c r="A33" s="20" t="s">
        <v>56</v>
      </c>
      <c r="B33" s="21" t="s">
        <v>57</v>
      </c>
      <c r="C33" s="22">
        <v>680</v>
      </c>
    </row>
    <row r="34" spans="1:3">
      <c r="A34" s="18" t="s">
        <v>58</v>
      </c>
      <c r="B34" s="9" t="s">
        <v>59</v>
      </c>
      <c r="C34" s="19">
        <f>C35+C37</f>
        <v>650</v>
      </c>
    </row>
    <row r="35" spans="1:3" ht="25.5">
      <c r="A35" s="18" t="s">
        <v>60</v>
      </c>
      <c r="B35" s="9" t="s">
        <v>61</v>
      </c>
      <c r="C35" s="19">
        <f>C36</f>
        <v>540</v>
      </c>
    </row>
    <row r="36" spans="1:3" ht="25.5">
      <c r="A36" s="20" t="s">
        <v>60</v>
      </c>
      <c r="B36" s="21" t="s">
        <v>62</v>
      </c>
      <c r="C36" s="22">
        <v>540</v>
      </c>
    </row>
    <row r="37" spans="1:3" ht="25.5">
      <c r="A37" s="18" t="s">
        <v>63</v>
      </c>
      <c r="B37" s="9" t="s">
        <v>64</v>
      </c>
      <c r="C37" s="19">
        <f>C38</f>
        <v>110</v>
      </c>
    </row>
    <row r="38" spans="1:3" s="24" customFormat="1" ht="25.5">
      <c r="A38" s="20" t="s">
        <v>63</v>
      </c>
      <c r="B38" s="21" t="s">
        <v>65</v>
      </c>
      <c r="C38" s="22">
        <v>110</v>
      </c>
    </row>
    <row r="39" spans="1:3" s="24" customFormat="1" ht="38.25" hidden="1" outlineLevel="1">
      <c r="A39" s="25" t="s">
        <v>66</v>
      </c>
      <c r="B39" s="26" t="s">
        <v>67</v>
      </c>
      <c r="C39" s="27">
        <v>0</v>
      </c>
    </row>
    <row r="40" spans="1:3" s="24" customFormat="1" hidden="1" outlineLevel="1">
      <c r="A40" s="28" t="s">
        <v>68</v>
      </c>
      <c r="B40" s="26" t="s">
        <v>69</v>
      </c>
      <c r="C40" s="29">
        <v>0</v>
      </c>
    </row>
    <row r="41" spans="1:3" s="24" customFormat="1" ht="25.5" hidden="1" outlineLevel="1">
      <c r="A41" s="28" t="s">
        <v>70</v>
      </c>
      <c r="B41" s="26" t="s">
        <v>71</v>
      </c>
      <c r="C41" s="29"/>
    </row>
    <row r="42" spans="1:3" s="24" customFormat="1" ht="25.5" hidden="1" outlineLevel="1">
      <c r="A42" s="28" t="s">
        <v>72</v>
      </c>
      <c r="B42" s="26" t="s">
        <v>73</v>
      </c>
      <c r="C42" s="29">
        <v>0</v>
      </c>
    </row>
    <row r="43" spans="1:3" s="24" customFormat="1" ht="25.5" hidden="1" outlineLevel="1">
      <c r="A43" s="28" t="s">
        <v>74</v>
      </c>
      <c r="B43" s="26" t="s">
        <v>75</v>
      </c>
      <c r="C43" s="29">
        <v>0</v>
      </c>
    </row>
    <row r="44" spans="1:3" s="24" customFormat="1" collapsed="1">
      <c r="A44" s="30" t="s">
        <v>76</v>
      </c>
      <c r="B44" s="31"/>
      <c r="C44" s="27">
        <f>C45+C58+C54</f>
        <v>817.72</v>
      </c>
    </row>
    <row r="45" spans="1:3" s="24" customFormat="1" ht="38.25">
      <c r="A45" s="25" t="s">
        <v>77</v>
      </c>
      <c r="B45" s="32" t="s">
        <v>78</v>
      </c>
      <c r="C45" s="27">
        <f>C46</f>
        <v>672.22</v>
      </c>
    </row>
    <row r="46" spans="1:3" ht="76.5">
      <c r="A46" s="18" t="s">
        <v>79</v>
      </c>
      <c r="B46" s="9" t="s">
        <v>80</v>
      </c>
      <c r="C46" s="19">
        <f>C49</f>
        <v>672.22</v>
      </c>
    </row>
    <row r="47" spans="1:3" ht="51" hidden="1" outlineLevel="1">
      <c r="A47" s="18" t="s">
        <v>81</v>
      </c>
      <c r="B47" s="9" t="s">
        <v>82</v>
      </c>
      <c r="C47" s="19">
        <v>0</v>
      </c>
    </row>
    <row r="48" spans="1:3" ht="63.75" hidden="1" outlineLevel="1">
      <c r="A48" s="18" t="s">
        <v>83</v>
      </c>
      <c r="B48" s="9" t="s">
        <v>84</v>
      </c>
      <c r="C48" s="19">
        <v>0</v>
      </c>
    </row>
    <row r="49" spans="1:3" ht="63.75" collapsed="1">
      <c r="A49" s="18" t="s">
        <v>85</v>
      </c>
      <c r="B49" s="9" t="s">
        <v>86</v>
      </c>
      <c r="C49" s="19">
        <f>C50</f>
        <v>672.22</v>
      </c>
    </row>
    <row r="50" spans="1:3" ht="51">
      <c r="A50" s="20" t="s">
        <v>87</v>
      </c>
      <c r="B50" s="21" t="s">
        <v>88</v>
      </c>
      <c r="C50" s="22">
        <v>672.22</v>
      </c>
    </row>
    <row r="51" spans="1:3" ht="63.75" hidden="1" outlineLevel="1">
      <c r="A51" s="18" t="s">
        <v>89</v>
      </c>
      <c r="B51" s="9" t="s">
        <v>90</v>
      </c>
      <c r="C51" s="19">
        <v>0</v>
      </c>
    </row>
    <row r="52" spans="1:3" ht="63.75" hidden="1" outlineLevel="1">
      <c r="A52" s="18" t="s">
        <v>91</v>
      </c>
      <c r="B52" s="9" t="s">
        <v>92</v>
      </c>
      <c r="C52" s="19">
        <v>0</v>
      </c>
    </row>
    <row r="53" spans="1:3" ht="63.75" hidden="1" outlineLevel="1">
      <c r="A53" s="18" t="s">
        <v>93</v>
      </c>
      <c r="B53" s="9" t="s">
        <v>94</v>
      </c>
      <c r="C53" s="19">
        <v>0</v>
      </c>
    </row>
    <row r="54" spans="1:3" ht="25.5" collapsed="1">
      <c r="A54" s="25" t="s">
        <v>95</v>
      </c>
      <c r="B54" s="32" t="s">
        <v>96</v>
      </c>
      <c r="C54" s="27">
        <f t="shared" ref="C54:C56" si="0">C55</f>
        <v>0</v>
      </c>
    </row>
    <row r="55" spans="1:3">
      <c r="A55" s="33" t="s">
        <v>97</v>
      </c>
      <c r="B55" s="9" t="s">
        <v>98</v>
      </c>
      <c r="C55" s="19">
        <f t="shared" si="0"/>
        <v>0</v>
      </c>
    </row>
    <row r="56" spans="1:3">
      <c r="A56" s="33" t="s">
        <v>99</v>
      </c>
      <c r="B56" s="9" t="s">
        <v>100</v>
      </c>
      <c r="C56" s="19">
        <f t="shared" si="0"/>
        <v>0</v>
      </c>
    </row>
    <row r="57" spans="1:3" ht="25.5">
      <c r="A57" s="34" t="s">
        <v>101</v>
      </c>
      <c r="B57" s="21" t="s">
        <v>102</v>
      </c>
      <c r="C57" s="22">
        <v>0</v>
      </c>
    </row>
    <row r="58" spans="1:3" ht="25.5">
      <c r="A58" s="11" t="s">
        <v>103</v>
      </c>
      <c r="B58" s="17" t="s">
        <v>104</v>
      </c>
      <c r="C58" s="13">
        <f t="shared" ref="C58:C60" si="1">C59</f>
        <v>145.5</v>
      </c>
    </row>
    <row r="59" spans="1:3" ht="63.75">
      <c r="A59" s="18" t="s">
        <v>105</v>
      </c>
      <c r="B59" s="9" t="s">
        <v>106</v>
      </c>
      <c r="C59" s="19">
        <f t="shared" si="1"/>
        <v>145.5</v>
      </c>
    </row>
    <row r="60" spans="1:3" ht="76.5">
      <c r="A60" s="18" t="s">
        <v>107</v>
      </c>
      <c r="B60" s="9" t="s">
        <v>108</v>
      </c>
      <c r="C60" s="19">
        <f t="shared" si="1"/>
        <v>145.5</v>
      </c>
    </row>
    <row r="61" spans="1:3" s="24" customFormat="1" ht="89.25">
      <c r="A61" s="20" t="s">
        <v>109</v>
      </c>
      <c r="B61" s="21" t="s">
        <v>110</v>
      </c>
      <c r="C61" s="22">
        <v>145.5</v>
      </c>
    </row>
    <row r="62" spans="1:3" ht="51" hidden="1" outlineLevel="1">
      <c r="A62" s="18" t="s">
        <v>111</v>
      </c>
      <c r="B62" s="9" t="s">
        <v>112</v>
      </c>
      <c r="C62" s="19">
        <v>0</v>
      </c>
    </row>
    <row r="63" spans="1:3" ht="25.5" hidden="1" outlineLevel="1">
      <c r="A63" s="18" t="s">
        <v>113</v>
      </c>
      <c r="B63" s="9" t="s">
        <v>114</v>
      </c>
      <c r="C63" s="19">
        <v>0</v>
      </c>
    </row>
    <row r="64" spans="1:3" ht="38.25" hidden="1" outlineLevel="1">
      <c r="A64" s="18" t="s">
        <v>115</v>
      </c>
      <c r="B64" s="9" t="s">
        <v>116</v>
      </c>
      <c r="C64" s="19">
        <v>0</v>
      </c>
    </row>
    <row r="65" spans="1:3" hidden="1" outlineLevel="1">
      <c r="A65" s="11" t="s">
        <v>117</v>
      </c>
      <c r="B65" s="9" t="s">
        <v>118</v>
      </c>
      <c r="C65" s="13">
        <v>0</v>
      </c>
    </row>
    <row r="66" spans="1:3" ht="51" hidden="1" outlineLevel="1">
      <c r="A66" s="35" t="s">
        <v>119</v>
      </c>
      <c r="B66" s="36" t="s">
        <v>120</v>
      </c>
      <c r="C66" s="19">
        <v>0</v>
      </c>
    </row>
    <row r="67" spans="1:3" ht="63.75" hidden="1" outlineLevel="1">
      <c r="A67" s="35" t="s">
        <v>121</v>
      </c>
      <c r="B67" s="36" t="s">
        <v>122</v>
      </c>
      <c r="C67" s="19">
        <v>0</v>
      </c>
    </row>
    <row r="68" spans="1:3" ht="25.5" hidden="1" outlineLevel="1">
      <c r="A68" s="37" t="s">
        <v>123</v>
      </c>
      <c r="B68" s="36" t="s">
        <v>124</v>
      </c>
      <c r="C68" s="19">
        <v>0</v>
      </c>
    </row>
    <row r="69" spans="1:3" ht="38.25" hidden="1" outlineLevel="1">
      <c r="A69" s="37" t="s">
        <v>125</v>
      </c>
      <c r="B69" s="36" t="s">
        <v>126</v>
      </c>
      <c r="C69" s="19">
        <v>0</v>
      </c>
    </row>
    <row r="70" spans="1:3" hidden="1" outlineLevel="1">
      <c r="A70" s="11" t="s">
        <v>127</v>
      </c>
      <c r="B70" s="17" t="s">
        <v>128</v>
      </c>
      <c r="C70" s="13"/>
    </row>
    <row r="71" spans="1:3" hidden="1" outlineLevel="1">
      <c r="A71" s="18" t="s">
        <v>129</v>
      </c>
      <c r="B71" s="9" t="s">
        <v>130</v>
      </c>
      <c r="C71" s="19"/>
    </row>
    <row r="72" spans="1:3" hidden="1" outlineLevel="1">
      <c r="A72" s="18" t="s">
        <v>131</v>
      </c>
      <c r="B72" s="9" t="s">
        <v>132</v>
      </c>
      <c r="C72" s="19"/>
    </row>
    <row r="73" spans="1:3" hidden="1" outlineLevel="1">
      <c r="A73" s="18" t="s">
        <v>133</v>
      </c>
      <c r="B73" s="9" t="s">
        <v>134</v>
      </c>
      <c r="C73" s="19">
        <v>0</v>
      </c>
    </row>
    <row r="74" spans="1:3" hidden="1" outlineLevel="1">
      <c r="A74" s="18" t="s">
        <v>135</v>
      </c>
      <c r="B74" s="9" t="s">
        <v>136</v>
      </c>
      <c r="C74" s="19">
        <v>0</v>
      </c>
    </row>
    <row r="75" spans="1:3" s="24" customFormat="1" collapsed="1">
      <c r="A75" s="25" t="s">
        <v>137</v>
      </c>
      <c r="B75" s="38" t="s">
        <v>138</v>
      </c>
      <c r="C75" s="27">
        <f>C76+C119+C122</f>
        <v>43833.559329999996</v>
      </c>
    </row>
    <row r="76" spans="1:3" ht="38.25">
      <c r="A76" s="16" t="s">
        <v>139</v>
      </c>
      <c r="B76" s="17" t="s">
        <v>140</v>
      </c>
      <c r="C76" s="27">
        <f>C77+C85+C107+C114</f>
        <v>43833.559329999996</v>
      </c>
    </row>
    <row r="77" spans="1:3">
      <c r="A77" s="16" t="s">
        <v>141</v>
      </c>
      <c r="B77" s="12" t="s">
        <v>142</v>
      </c>
      <c r="C77" s="13">
        <f>C78+C83</f>
        <v>16818.566999999999</v>
      </c>
    </row>
    <row r="78" spans="1:3">
      <c r="A78" s="39" t="s">
        <v>143</v>
      </c>
      <c r="B78" s="9" t="s">
        <v>144</v>
      </c>
      <c r="C78" s="19">
        <f>C79</f>
        <v>16818.566999999999</v>
      </c>
    </row>
    <row r="79" spans="1:3" ht="25.5">
      <c r="A79" s="18" t="s">
        <v>145</v>
      </c>
      <c r="B79" s="9" t="s">
        <v>146</v>
      </c>
      <c r="C79" s="19">
        <f>C80+C81+C82</f>
        <v>16818.566999999999</v>
      </c>
    </row>
    <row r="80" spans="1:3" ht="25.5">
      <c r="A80" s="20" t="s">
        <v>147</v>
      </c>
      <c r="B80" s="21" t="s">
        <v>146</v>
      </c>
      <c r="C80" s="22">
        <v>2642.0070000000001</v>
      </c>
    </row>
    <row r="81" spans="1:3" ht="38.25">
      <c r="A81" s="20" t="s">
        <v>148</v>
      </c>
      <c r="B81" s="21" t="s">
        <v>146</v>
      </c>
      <c r="C81" s="22">
        <v>11209.494000000001</v>
      </c>
    </row>
    <row r="82" spans="1:3" ht="38.25">
      <c r="A82" s="20" t="s">
        <v>149</v>
      </c>
      <c r="B82" s="21" t="s">
        <v>146</v>
      </c>
      <c r="C82" s="22">
        <v>2967.0659999999998</v>
      </c>
    </row>
    <row r="83" spans="1:3" ht="25.5">
      <c r="A83" s="18" t="s">
        <v>150</v>
      </c>
      <c r="B83" s="9" t="s">
        <v>151</v>
      </c>
      <c r="C83" s="40">
        <f>C84</f>
        <v>0</v>
      </c>
    </row>
    <row r="84" spans="1:3" ht="25.5">
      <c r="A84" s="20" t="s">
        <v>152</v>
      </c>
      <c r="B84" s="21" t="s">
        <v>153</v>
      </c>
      <c r="C84" s="22">
        <v>0</v>
      </c>
    </row>
    <row r="85" spans="1:3" ht="25.5">
      <c r="A85" s="16" t="s">
        <v>154</v>
      </c>
      <c r="B85" s="12" t="s">
        <v>155</v>
      </c>
      <c r="C85" s="27">
        <f>C90+C92+C94</f>
        <v>26040.475330000001</v>
      </c>
    </row>
    <row r="86" spans="1:3" hidden="1" outlineLevel="1">
      <c r="A86" s="18" t="s">
        <v>156</v>
      </c>
      <c r="B86" s="9" t="s">
        <v>157</v>
      </c>
      <c r="C86" s="19">
        <v>0</v>
      </c>
    </row>
    <row r="87" spans="1:3" hidden="1" outlineLevel="1">
      <c r="A87" s="18" t="s">
        <v>158</v>
      </c>
      <c r="B87" s="9" t="s">
        <v>159</v>
      </c>
      <c r="C87" s="19">
        <v>0</v>
      </c>
    </row>
    <row r="88" spans="1:3" ht="51" hidden="1" outlineLevel="1">
      <c r="A88" s="18" t="s">
        <v>160</v>
      </c>
      <c r="B88" s="9" t="s">
        <v>161</v>
      </c>
      <c r="C88" s="19">
        <v>0</v>
      </c>
    </row>
    <row r="89" spans="1:3" ht="38.25" hidden="1" outlineLevel="1">
      <c r="A89" s="18" t="s">
        <v>162</v>
      </c>
      <c r="B89" s="9" t="s">
        <v>163</v>
      </c>
      <c r="C89" s="19">
        <v>0</v>
      </c>
    </row>
    <row r="90" spans="1:3" s="24" customFormat="1" ht="38.25" collapsed="1">
      <c r="A90" s="41" t="s">
        <v>164</v>
      </c>
      <c r="B90" s="26" t="s">
        <v>165</v>
      </c>
      <c r="C90" s="42">
        <f>C91</f>
        <v>0</v>
      </c>
    </row>
    <row r="91" spans="1:3" s="24" customFormat="1" ht="38.25">
      <c r="A91" s="43" t="s">
        <v>166</v>
      </c>
      <c r="B91" s="21" t="s">
        <v>167</v>
      </c>
      <c r="C91" s="44">
        <v>0</v>
      </c>
    </row>
    <row r="92" spans="1:3" ht="25.5" hidden="1" outlineLevel="1">
      <c r="A92" s="33" t="s">
        <v>168</v>
      </c>
      <c r="B92" s="9" t="s">
        <v>169</v>
      </c>
      <c r="C92" s="45">
        <f>C93</f>
        <v>0</v>
      </c>
    </row>
    <row r="93" spans="1:3" s="24" customFormat="1" ht="38.25" hidden="1" outlineLevel="1">
      <c r="A93" s="34" t="s">
        <v>170</v>
      </c>
      <c r="B93" s="21" t="s">
        <v>171</v>
      </c>
      <c r="C93" s="46">
        <v>0</v>
      </c>
    </row>
    <row r="94" spans="1:3" collapsed="1">
      <c r="A94" s="18" t="s">
        <v>172</v>
      </c>
      <c r="B94" s="9" t="s">
        <v>173</v>
      </c>
      <c r="C94" s="19">
        <f>C95+C106</f>
        <v>26040.475330000001</v>
      </c>
    </row>
    <row r="95" spans="1:3">
      <c r="A95" s="18" t="s">
        <v>174</v>
      </c>
      <c r="B95" s="9" t="s">
        <v>175</v>
      </c>
      <c r="C95" s="19">
        <f>SUM(C96:C105)</f>
        <v>26040.475330000001</v>
      </c>
    </row>
    <row r="96" spans="1:3" ht="51">
      <c r="A96" s="34" t="s">
        <v>176</v>
      </c>
      <c r="B96" s="47" t="s">
        <v>177</v>
      </c>
      <c r="C96" s="22">
        <v>16090.90905</v>
      </c>
    </row>
    <row r="97" spans="1:3" s="24" customFormat="1" ht="51">
      <c r="A97" s="48" t="s">
        <v>178</v>
      </c>
      <c r="B97" s="47" t="s">
        <v>177</v>
      </c>
      <c r="C97" s="22">
        <v>9945</v>
      </c>
    </row>
    <row r="98" spans="1:3" s="24" customFormat="1" ht="38.25">
      <c r="A98" s="20" t="s">
        <v>179</v>
      </c>
      <c r="B98" s="47" t="s">
        <v>177</v>
      </c>
      <c r="C98" s="22">
        <v>4.5662799999999999</v>
      </c>
    </row>
    <row r="99" spans="1:3" s="24" customFormat="1" ht="51">
      <c r="A99" s="34" t="s">
        <v>180</v>
      </c>
      <c r="B99" s="47" t="s">
        <v>177</v>
      </c>
      <c r="C99" s="22">
        <v>0</v>
      </c>
    </row>
    <row r="100" spans="1:3" s="24" customFormat="1" ht="25.5" hidden="1" outlineLevel="1">
      <c r="A100" s="28" t="s">
        <v>181</v>
      </c>
      <c r="B100" s="49" t="s">
        <v>177</v>
      </c>
      <c r="C100" s="29"/>
    </row>
    <row r="101" spans="1:3" s="24" customFormat="1" ht="51" hidden="1" outlineLevel="1">
      <c r="A101" s="28" t="s">
        <v>182</v>
      </c>
      <c r="B101" s="49" t="s">
        <v>177</v>
      </c>
      <c r="C101" s="29">
        <v>0</v>
      </c>
    </row>
    <row r="102" spans="1:3" s="24" customFormat="1" ht="63.75" hidden="1" outlineLevel="1">
      <c r="A102" s="28" t="s">
        <v>183</v>
      </c>
      <c r="B102" s="49" t="s">
        <v>177</v>
      </c>
      <c r="C102" s="29">
        <v>0</v>
      </c>
    </row>
    <row r="103" spans="1:3" s="24" customFormat="1" ht="38.25" hidden="1" outlineLevel="1">
      <c r="A103" s="50" t="s">
        <v>184</v>
      </c>
      <c r="B103" s="49" t="s">
        <v>177</v>
      </c>
      <c r="C103" s="29">
        <v>0</v>
      </c>
    </row>
    <row r="104" spans="1:3" s="24" customFormat="1" ht="25.5" hidden="1" outlineLevel="1">
      <c r="A104" s="50" t="s">
        <v>185</v>
      </c>
      <c r="B104" s="49" t="s">
        <v>177</v>
      </c>
      <c r="C104" s="29">
        <v>0</v>
      </c>
    </row>
    <row r="105" spans="1:3" s="24" customFormat="1" ht="38.25" hidden="1" outlineLevel="1">
      <c r="A105" s="50" t="s">
        <v>186</v>
      </c>
      <c r="B105" s="49" t="s">
        <v>177</v>
      </c>
      <c r="C105" s="29">
        <v>0</v>
      </c>
    </row>
    <row r="106" spans="1:3" s="24" customFormat="1" ht="25.5" collapsed="1">
      <c r="A106" s="34" t="s">
        <v>187</v>
      </c>
      <c r="B106" s="21" t="s">
        <v>188</v>
      </c>
      <c r="C106" s="22">
        <v>0</v>
      </c>
    </row>
    <row r="107" spans="1:3" s="15" customFormat="1" ht="25.5">
      <c r="A107" s="11" t="s">
        <v>189</v>
      </c>
      <c r="B107" s="12" t="s">
        <v>190</v>
      </c>
      <c r="C107" s="13">
        <f>C108+C110</f>
        <v>974.51700000000005</v>
      </c>
    </row>
    <row r="108" spans="1:3" ht="25.5">
      <c r="A108" s="18" t="s">
        <v>191</v>
      </c>
      <c r="B108" s="9" t="s">
        <v>192</v>
      </c>
      <c r="C108" s="19">
        <f>C109</f>
        <v>496.7</v>
      </c>
    </row>
    <row r="109" spans="1:3" ht="38.25">
      <c r="A109" s="20" t="s">
        <v>193</v>
      </c>
      <c r="B109" s="21" t="s">
        <v>194</v>
      </c>
      <c r="C109" s="22">
        <v>496.7</v>
      </c>
    </row>
    <row r="110" spans="1:3" ht="25.5">
      <c r="A110" s="18" t="s">
        <v>195</v>
      </c>
      <c r="B110" s="9" t="s">
        <v>196</v>
      </c>
      <c r="C110" s="19">
        <f>C111</f>
        <v>477.81700000000001</v>
      </c>
    </row>
    <row r="111" spans="1:3" ht="25.5">
      <c r="A111" s="18" t="s">
        <v>197</v>
      </c>
      <c r="B111" s="9" t="s">
        <v>198</v>
      </c>
      <c r="C111" s="19">
        <f>SUM(C112:C113)</f>
        <v>477.81700000000001</v>
      </c>
    </row>
    <row r="112" spans="1:3" ht="76.5">
      <c r="A112" s="20" t="s">
        <v>199</v>
      </c>
      <c r="B112" s="21" t="s">
        <v>198</v>
      </c>
      <c r="C112" s="22">
        <v>4</v>
      </c>
    </row>
    <row r="113" spans="1:3" ht="38.25">
      <c r="A113" s="20" t="s">
        <v>200</v>
      </c>
      <c r="B113" s="21" t="s">
        <v>198</v>
      </c>
      <c r="C113" s="23">
        <f>452337/1000+21.48</f>
        <v>473.81700000000001</v>
      </c>
    </row>
    <row r="114" spans="1:3" s="15" customFormat="1" hidden="1" outlineLevel="1">
      <c r="A114" s="51" t="s">
        <v>201</v>
      </c>
      <c r="B114" s="52" t="s">
        <v>202</v>
      </c>
      <c r="C114" s="14">
        <f>C115</f>
        <v>0</v>
      </c>
    </row>
    <row r="115" spans="1:3" s="15" customFormat="1" hidden="1" outlineLevel="1">
      <c r="A115" s="53" t="s">
        <v>203</v>
      </c>
      <c r="B115" s="54" t="s">
        <v>204</v>
      </c>
      <c r="C115" s="55">
        <f>C116</f>
        <v>0</v>
      </c>
    </row>
    <row r="116" spans="1:3" ht="25.5" hidden="1" outlineLevel="1">
      <c r="A116" s="53" t="s">
        <v>205</v>
      </c>
      <c r="B116" s="56" t="s">
        <v>206</v>
      </c>
      <c r="C116" s="55">
        <f>C117+C118</f>
        <v>0</v>
      </c>
    </row>
    <row r="117" spans="1:3" ht="76.5" hidden="1" outlineLevel="1">
      <c r="A117" s="57" t="s">
        <v>207</v>
      </c>
      <c r="B117" s="58" t="s">
        <v>206</v>
      </c>
      <c r="C117" s="23">
        <v>0</v>
      </c>
    </row>
    <row r="118" spans="1:3" ht="51" hidden="1" outlineLevel="1">
      <c r="A118" s="57" t="s">
        <v>208</v>
      </c>
      <c r="B118" s="58" t="s">
        <v>206</v>
      </c>
      <c r="C118" s="23">
        <v>0</v>
      </c>
    </row>
    <row r="119" spans="1:3" s="60" customFormat="1" ht="25.5" collapsed="1">
      <c r="A119" s="59" t="s">
        <v>209</v>
      </c>
      <c r="B119" s="32" t="s">
        <v>210</v>
      </c>
      <c r="C119" s="27">
        <f>C120</f>
        <v>0</v>
      </c>
    </row>
    <row r="120" spans="1:3" s="60" customFormat="1" ht="38.25">
      <c r="A120" s="61" t="s">
        <v>211</v>
      </c>
      <c r="B120" s="26" t="s">
        <v>212</v>
      </c>
      <c r="C120" s="29">
        <f>C121</f>
        <v>0</v>
      </c>
    </row>
    <row r="121" spans="1:3" s="60" customFormat="1" ht="38.25">
      <c r="A121" s="61" t="s">
        <v>213</v>
      </c>
      <c r="B121" s="26" t="s">
        <v>214</v>
      </c>
      <c r="C121" s="62">
        <v>0</v>
      </c>
    </row>
    <row r="122" spans="1:3" s="60" customFormat="1">
      <c r="A122" s="59" t="s">
        <v>215</v>
      </c>
      <c r="B122" s="32" t="s">
        <v>216</v>
      </c>
      <c r="C122" s="27">
        <f>C123</f>
        <v>0</v>
      </c>
    </row>
    <row r="123" spans="1:3" s="60" customFormat="1" ht="25.5">
      <c r="A123" s="28" t="s">
        <v>217</v>
      </c>
      <c r="B123" s="26" t="s">
        <v>218</v>
      </c>
      <c r="C123" s="29">
        <f>C124</f>
        <v>0</v>
      </c>
    </row>
    <row r="124" spans="1:3" s="60" customFormat="1" ht="38.25">
      <c r="A124" s="28" t="s">
        <v>219</v>
      </c>
      <c r="B124" s="26" t="s">
        <v>220</v>
      </c>
      <c r="C124" s="62">
        <v>0</v>
      </c>
    </row>
    <row r="125" spans="1:3">
      <c r="A125" s="63" t="s">
        <v>221</v>
      </c>
      <c r="B125" s="64"/>
      <c r="C125" s="65">
        <f>C7+C75</f>
        <v>50186.279329999998</v>
      </c>
    </row>
    <row r="127" spans="1:3">
      <c r="A127" s="66"/>
    </row>
    <row r="131" spans="3:3">
      <c r="C131" s="67">
        <f>C125-'[1]2021, 2022-2023'!H63</f>
        <v>0</v>
      </c>
    </row>
    <row r="137" spans="3:3">
      <c r="C137" s="68"/>
    </row>
    <row r="138" spans="3:3">
      <c r="C138" s="68"/>
    </row>
  </sheetData>
  <sheetProtection selectLockedCells="1" selectUnlockedCells="1"/>
  <autoFilter ref="A6:C125"/>
  <mergeCells count="3">
    <mergeCell ref="B1:C1"/>
    <mergeCell ref="A2:C2"/>
    <mergeCell ref="A3:C3"/>
  </mergeCells>
  <pageMargins left="0.78740157480314965" right="0.78740157480314965" top="0.78740157480314965" bottom="0.78740157480314965" header="0.31496062992125984" footer="0.31496062992125984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доходы</vt:lpstr>
      <vt:lpstr>'Приложение 4 доходы'!Заголовки_для_печати</vt:lpstr>
      <vt:lpstr>'Приложение 4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2020-11-24T09:49:07Z</cp:lastPrinted>
  <dcterms:created xsi:type="dcterms:W3CDTF">2020-11-24T09:47:58Z</dcterms:created>
  <dcterms:modified xsi:type="dcterms:W3CDTF">2020-11-25T13:50:34Z</dcterms:modified>
</cp:coreProperties>
</file>