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6 ЦС" sheetId="1" r:id="rId1"/>
  </sheets>
  <externalReferences>
    <externalReference r:id="rId2"/>
  </externalReferences>
  <definedNames>
    <definedName name="_xlnm._FilterDatabase" localSheetId="0" hidden="1">'Приложение 6 ЦС'!$A$7:$G$220</definedName>
    <definedName name="_xlnm.Print_Titles" localSheetId="0">'Приложение 6 ЦС'!$6:$7</definedName>
    <definedName name="_xlnm.Print_Area" localSheetId="0">'Приложение 6 ЦС'!$A$1:$G$220</definedName>
  </definedNames>
  <calcPr calcId="125725"/>
</workbook>
</file>

<file path=xl/calcChain.xml><?xml version="1.0" encoding="utf-8"?>
<calcChain xmlns="http://schemas.openxmlformats.org/spreadsheetml/2006/main">
  <c r="F11" i="1"/>
  <c r="F10" s="1"/>
  <c r="F9" s="1"/>
  <c r="F12"/>
  <c r="A13"/>
  <c r="F16"/>
  <c r="F15" s="1"/>
  <c r="F14" s="1"/>
  <c r="F17"/>
  <c r="A18"/>
  <c r="G20"/>
  <c r="G19" s="1"/>
  <c r="G14" s="1"/>
  <c r="G8" s="1"/>
  <c r="F21"/>
  <c r="F20" s="1"/>
  <c r="F19" s="1"/>
  <c r="G21"/>
  <c r="A22"/>
  <c r="F25"/>
  <c r="F24" s="1"/>
  <c r="F23" s="1"/>
  <c r="A26"/>
  <c r="G27"/>
  <c r="F30"/>
  <c r="F29" s="1"/>
  <c r="F28" s="1"/>
  <c r="F31"/>
  <c r="F35"/>
  <c r="F34" s="1"/>
  <c r="F33" s="1"/>
  <c r="F36"/>
  <c r="G38"/>
  <c r="F41"/>
  <c r="F40" s="1"/>
  <c r="F39" s="1"/>
  <c r="F42"/>
  <c r="F46"/>
  <c r="F45" s="1"/>
  <c r="F44" s="1"/>
  <c r="F47"/>
  <c r="F51"/>
  <c r="F50" s="1"/>
  <c r="F49" s="1"/>
  <c r="F52"/>
  <c r="F56"/>
  <c r="F55" s="1"/>
  <c r="F54" s="1"/>
  <c r="F57"/>
  <c r="F61"/>
  <c r="F60" s="1"/>
  <c r="F59" s="1"/>
  <c r="F62"/>
  <c r="F66"/>
  <c r="F65" s="1"/>
  <c r="F64" s="1"/>
  <c r="F67"/>
  <c r="F74"/>
  <c r="F73" s="1"/>
  <c r="F72" s="1"/>
  <c r="F71" s="1"/>
  <c r="F70" s="1"/>
  <c r="G75"/>
  <c r="F77"/>
  <c r="F76" s="1"/>
  <c r="F75" s="1"/>
  <c r="F78"/>
  <c r="F82"/>
  <c r="F81" s="1"/>
  <c r="F80" s="1"/>
  <c r="F87"/>
  <c r="F86" s="1"/>
  <c r="F85" s="1"/>
  <c r="F84" s="1"/>
  <c r="F92"/>
  <c r="F91" s="1"/>
  <c r="F90" s="1"/>
  <c r="F89" s="1"/>
  <c r="F96"/>
  <c r="F95" s="1"/>
  <c r="F94" s="1"/>
  <c r="F93" s="1"/>
  <c r="F100"/>
  <c r="F99" s="1"/>
  <c r="F98" s="1"/>
  <c r="G100"/>
  <c r="G99" s="1"/>
  <c r="G98" s="1"/>
  <c r="F101"/>
  <c r="G101"/>
  <c r="F106"/>
  <c r="F105" s="1"/>
  <c r="F104" s="1"/>
  <c r="F103" s="1"/>
  <c r="F112"/>
  <c r="F111" s="1"/>
  <c r="F110" s="1"/>
  <c r="F109" s="1"/>
  <c r="F108" s="1"/>
  <c r="G112"/>
  <c r="G111" s="1"/>
  <c r="G110" s="1"/>
  <c r="G109" s="1"/>
  <c r="G108" s="1"/>
  <c r="F115"/>
  <c r="F114" s="1"/>
  <c r="F116"/>
  <c r="G118"/>
  <c r="F121"/>
  <c r="F120" s="1"/>
  <c r="F122"/>
  <c r="F129"/>
  <c r="F128" s="1"/>
  <c r="F127" s="1"/>
  <c r="G129"/>
  <c r="G128" s="1"/>
  <c r="G127" s="1"/>
  <c r="G126" s="1"/>
  <c r="G125" s="1"/>
  <c r="F132"/>
  <c r="F131" s="1"/>
  <c r="G132"/>
  <c r="G131" s="1"/>
  <c r="F133"/>
  <c r="G133"/>
  <c r="F135"/>
  <c r="F136"/>
  <c r="F137"/>
  <c r="F140"/>
  <c r="F139" s="1"/>
  <c r="F141"/>
  <c r="G143"/>
  <c r="F144"/>
  <c r="F143" s="1"/>
  <c r="F145"/>
  <c r="F146"/>
  <c r="G148"/>
  <c r="F151"/>
  <c r="F150" s="1"/>
  <c r="F149" s="1"/>
  <c r="F148" s="1"/>
  <c r="G153"/>
  <c r="F156"/>
  <c r="F155" s="1"/>
  <c r="F154" s="1"/>
  <c r="F153" s="1"/>
  <c r="F160"/>
  <c r="F159" s="1"/>
  <c r="F161"/>
  <c r="F166"/>
  <c r="F165" s="1"/>
  <c r="G166"/>
  <c r="G165" s="1"/>
  <c r="F170"/>
  <c r="F169" s="1"/>
  <c r="F168" s="1"/>
  <c r="G173"/>
  <c r="G172" s="1"/>
  <c r="F176"/>
  <c r="F175" s="1"/>
  <c r="F174" s="1"/>
  <c r="F173" s="1"/>
  <c r="F172" s="1"/>
  <c r="F180"/>
  <c r="F179" s="1"/>
  <c r="F178" s="1"/>
  <c r="G180"/>
  <c r="G179" s="1"/>
  <c r="G178" s="1"/>
  <c r="F181"/>
  <c r="G181"/>
  <c r="F183"/>
  <c r="F184"/>
  <c r="F185"/>
  <c r="F190"/>
  <c r="F189" s="1"/>
  <c r="F188" s="1"/>
  <c r="F187" s="1"/>
  <c r="F193"/>
  <c r="F194"/>
  <c r="F197"/>
  <c r="F196" s="1"/>
  <c r="F192" s="1"/>
  <c r="F201"/>
  <c r="F200" s="1"/>
  <c r="F199" s="1"/>
  <c r="F205"/>
  <c r="F204" s="1"/>
  <c r="F203" s="1"/>
  <c r="G205"/>
  <c r="G204" s="1"/>
  <c r="G203" s="1"/>
  <c r="F206"/>
  <c r="G206"/>
  <c r="F210"/>
  <c r="F209" s="1"/>
  <c r="F208" s="1"/>
  <c r="G210"/>
  <c r="G209" s="1"/>
  <c r="G208" s="1"/>
  <c r="F211"/>
  <c r="G211"/>
  <c r="F213"/>
  <c r="G213"/>
  <c r="F217"/>
  <c r="F216" s="1"/>
  <c r="F215" s="1"/>
  <c r="F218"/>
  <c r="G163" l="1"/>
  <c r="G158" s="1"/>
  <c r="G164"/>
  <c r="F119"/>
  <c r="F118"/>
  <c r="G124"/>
  <c r="G69"/>
  <c r="F8"/>
  <c r="G187"/>
  <c r="F158"/>
  <c r="F27"/>
  <c r="F163"/>
  <c r="F164"/>
  <c r="F126"/>
  <c r="F125" s="1"/>
  <c r="F124" s="1"/>
  <c r="F69"/>
  <c r="F38"/>
  <c r="G220"/>
  <c r="F220" l="1"/>
</calcChain>
</file>

<file path=xl/sharedStrings.xml><?xml version="1.0" encoding="utf-8"?>
<sst xmlns="http://schemas.openxmlformats.org/spreadsheetml/2006/main" count="604" uniqueCount="206">
  <si>
    <t>Всего расходов</t>
  </si>
  <si>
    <t>01</t>
  </si>
  <si>
    <t>10</t>
  </si>
  <si>
    <t>99 7 00 80010</t>
  </si>
  <si>
    <t>Пенсионное обеспечение</t>
  </si>
  <si>
    <t>300</t>
  </si>
  <si>
    <t>СОЦИАЛЬНАЯ ПОЛИТИКА</t>
  </si>
  <si>
    <t>Социальное обеспечение и иные выплаты населению</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</si>
  <si>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</si>
  <si>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99 7 00 00000</t>
  </si>
  <si>
    <t>Иная непрограммная деятельность</t>
  </si>
  <si>
    <t>03</t>
  </si>
  <si>
    <t>02</t>
  </si>
  <si>
    <t>99 6 00 51180</t>
  </si>
  <si>
    <t>Мобилизационная и вневойсковая подготовка</t>
  </si>
  <si>
    <t>200</t>
  </si>
  <si>
    <t>Закупка товаров, работ и услуг для обеспечения государственных (муниципальных) нужд</t>
  </si>
  <si>
    <t>100</t>
  </si>
  <si>
    <t>НАЦИОНАЛЬНАЯ ОБОРОНА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</si>
  <si>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</si>
  <si>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первичного воинского учета на территориях, где отсутствуют военные комиссариаты</t>
  </si>
  <si>
    <t>99 6 00 00000</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</si>
  <si>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</si>
  <si>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13</t>
  </si>
  <si>
    <t>99 4 00 75540</t>
  </si>
  <si>
    <t>Другие общегосударственные вопросы</t>
  </si>
  <si>
    <t>ОБЩЕГОСУДАРСТВЕННЫЕ ВОПРОСЫ</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</si>
  <si>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</si>
  <si>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99 4 00 00000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</si>
  <si>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</si>
  <si>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99 1 00 13060</t>
  </si>
  <si>
    <t>Функционирование высшего должностного лица субъекта Российской Федерации и муниципального образования</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</si>
  <si>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</si>
  <si>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99 1 00 02030</t>
  </si>
  <si>
    <t>Функционирование законодательных (представительных) органов государственной власти и представительных органов муниципальных образований</t>
  </si>
  <si>
    <t>Расходы на обеспечение функций представительного органа муниципального образования</t>
  </si>
  <si>
    <t>99 1 00 01010</t>
  </si>
  <si>
    <t>99 1 00 00000</t>
  </si>
  <si>
    <t>Непрограммная деятельность главы муниципального образования</t>
  </si>
  <si>
    <t>99 0 00 00000</t>
  </si>
  <si>
    <t>Непрограммная деятельность</t>
  </si>
  <si>
    <t>05</t>
  </si>
  <si>
    <t>08 0 F2 55550</t>
  </si>
  <si>
    <t>Благоустройство</t>
  </si>
  <si>
    <t>ЖИЛИЩНО-КОММУНАЛЬНОЕ ХОЗЯЙСТВО</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</si>
  <si>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t>
  </si>
  <si>
    <t xml:space="preserve">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 </t>
  </si>
  <si>
    <t>08 0 F2 00000</t>
  </si>
  <si>
    <t>Основное мероприятие F2: «Федеральный проект «Формирование комфортной городской среды»»</t>
  </si>
  <si>
    <t>Изготовление пректной и сметной документации для выполнения работ по благоустройству общественной территории</t>
  </si>
  <si>
    <t>08 0 02 00000</t>
  </si>
  <si>
    <t>Основное мероприятие 02: Повышение уровня благоустройства муниципальных территорий общего пользования</t>
  </si>
  <si>
    <t>08 0 00 00000</t>
  </si>
  <si>
    <t>Муниципальная программа «Формирование современной городской среды на территории муниципального образования сельское поселение Ловозеро»</t>
  </si>
  <si>
    <t>08</t>
  </si>
  <si>
    <t>07 4 05 L4670</t>
  </si>
  <si>
    <t>Культура</t>
  </si>
  <si>
    <t>КУЛЬТУРА, КИНЕМАТОГРАФИЯ</t>
  </si>
  <si>
    <t>600</t>
  </si>
  <si>
    <t>Предоставление субсидий бюджетным, автономным учреждениям и иным некоммерческим организациям</t>
  </si>
  <si>
    <t>Софинансирование местного бюджета к субсидии на обеспечение развития и укрепления  материально-технической базы муниципальных домов культуры</t>
  </si>
  <si>
    <t>Субсидия на обеспечение развития и укрепления  материально-технической базы муниципальных домов культуры</t>
  </si>
  <si>
    <t>07 4 05 00000</t>
  </si>
  <si>
    <t>Основное мероприятие 05: «Приобретение звукового и светового оборудования»</t>
  </si>
  <si>
    <t>07 4 01 20090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</si>
  <si>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</si>
  <si>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07 4 00 00000</t>
  </si>
  <si>
    <t>Подпрограмма «Модернизация учреждений культуры и искусства на территории сельского поселения Ловозеро»</t>
  </si>
  <si>
    <t>07 3 01 20090</t>
  </si>
  <si>
    <t>Основное мероприятие 01: Обеспечение  мероприятий по энергосбережению и повышению энергетической эффективности учреждения культуры</t>
  </si>
  <si>
    <t>07 3 00 00000</t>
  </si>
  <si>
    <t>Подпрограмма «Энергосбережение и повышение энергетической эффективности в МБУ "Ловозерский ЦРДК"»</t>
  </si>
  <si>
    <t>07 2 01 20090</t>
  </si>
  <si>
    <t xml:space="preserve">Основное мероприятие 01: Обеспечение антитеррористической защищённости и пожарной безопасности учреждения культуры </t>
  </si>
  <si>
    <t>07 2 01 00000</t>
  </si>
  <si>
    <t>Подпрограмма «Организация и проведение мероприятий по антитеррористической защищённости и пожарной безопасности в МБУ «Ловозерский ЦРДК»»</t>
  </si>
  <si>
    <t>07 1 02 13060</t>
  </si>
  <si>
    <t>07 1 02 00000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</si>
  <si>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</si>
  <si>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01 S1100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</si>
  <si>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</si>
  <si>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P1100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</si>
  <si>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</si>
  <si>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07 1 01 71100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</si>
  <si>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</si>
  <si>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07 1 01 20090</t>
  </si>
  <si>
    <t>Обеспечение деятельности культурно-досуговых учреждений (финансовое обеспечение муниципального задания)</t>
  </si>
  <si>
    <t>07 1 01 00000</t>
  </si>
  <si>
    <t xml:space="preserve">Основное мероприятие 01: Обеспечение деятельности  учреждения культуры </t>
  </si>
  <si>
    <t>07 1 00 00000</t>
  </si>
  <si>
    <t>Подпрограмма «Финансовое обеспечение выполнения муниципального задания МБУ «Ловозерский ЦРДК»»</t>
  </si>
  <si>
    <t>07 0 00 00000</t>
  </si>
  <si>
    <t>Муниципальная  программа «Развитие культуры на территории сельского поселения Ловозеро Ловозерского района»</t>
  </si>
  <si>
    <t>06 0 01 20060</t>
  </si>
  <si>
    <t>Замена светильников уличного освещения  на светодиодные</t>
  </si>
  <si>
    <t>06 0 01 00000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</si>
  <si>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</si>
  <si>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06 0 00 00000</t>
  </si>
  <si>
    <t xml:space="preserve">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 </t>
  </si>
  <si>
    <t>04</t>
  </si>
  <si>
    <t>05 0 01 S0900</t>
  </si>
  <si>
    <t>Транспорт</t>
  </si>
  <si>
    <t>500</t>
  </si>
  <si>
    <t>НАЦИОНАЛЬНАЯ ЭКОНОМИКА</t>
  </si>
  <si>
    <t>Межбюджетные трансферты</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</si>
  <si>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</si>
  <si>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</si>
  <si>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</si>
  <si>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</si>
  <si>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</si>
  <si>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05 0 00 00000</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</si>
  <si>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</si>
  <si>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Приобретение и установка указателей с аншлагами улиц и номеров домов</t>
  </si>
  <si>
    <t>04 0 06 00000</t>
  </si>
  <si>
    <t>Основное мероприятие 06: Упорядочение адресного хозяйства муниципального образования сельское поселение Ловозеро</t>
  </si>
  <si>
    <t>04 0 04 75590</t>
  </si>
  <si>
    <t>Сельское хозяйство и рыболовство</t>
  </si>
  <si>
    <t>04 0 04 00000</t>
  </si>
  <si>
    <t>04 0 03 20680</t>
  </si>
  <si>
    <t>Мероприятия по содержанию прочих объектов благоустройства  (установка конструкций искусственный ели (монтаж и демонтаж))</t>
  </si>
  <si>
    <t>04 0 03 00000</t>
  </si>
  <si>
    <t>Основное мероприятие 03: Обеспечение сохранности, технического обслуживания и содержания прочих объектов благоустройства</t>
  </si>
  <si>
    <t>04 0 03 20580</t>
  </si>
  <si>
    <t xml:space="preserve">Создание условий для массового отдыха жителей поселения и организация обустройства мест массового отдыха населения </t>
  </si>
  <si>
    <t>04 0 03 20480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</si>
  <si>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</si>
  <si>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04 0 02 20280</t>
  </si>
  <si>
    <t xml:space="preserve">Техническое обеспечение наружного уличного освещения населенных пунктов сельского поселения </t>
  </si>
  <si>
    <t>04 0 02 20180</t>
  </si>
  <si>
    <t>Обеспечение наружного уличного освещения населенных пунктов сельского поселения</t>
  </si>
  <si>
    <t>04 0 02 00000</t>
  </si>
  <si>
    <t>Основное мероприятие 02: Организация наружного освещения улиц, дворовых территорий поселения</t>
  </si>
  <si>
    <t>04 0 01 20980</t>
  </si>
  <si>
    <t xml:space="preserve">Организация благоустройства территории сельского поселения </t>
  </si>
  <si>
    <t>04 0 01 00000</t>
  </si>
  <si>
    <t xml:space="preserve">Основное мероприятие 01: Содержание и ремонт объектов внешнего благоустройства сельского поселения, в том числе и отдаленных сел </t>
  </si>
  <si>
    <t>04 0 00 00000</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</si>
  <si>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</si>
  <si>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03 0 08 20050</t>
  </si>
  <si>
    <t>Обеспечение пожарной безопасности</t>
  </si>
  <si>
    <t>НАЦИОНАЛЬНАЯ БЕЗОПАСНОСТЬ И ПРАВООХРАНИТЕЛЬНАЯ ДЕЯТЕЛЬНОСТЬ</t>
  </si>
  <si>
    <t>Организация деятельности пожарного депо (укомплектование)</t>
  </si>
  <si>
    <t>03 0 08 00000</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</si>
  <si>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</si>
  <si>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03 0 07 20050</t>
  </si>
  <si>
    <t>Организация деятельности пожарного депо (содержание)</t>
  </si>
  <si>
    <t>03 0 07 00000</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</si>
  <si>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</si>
  <si>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03 0 06 20050</t>
  </si>
  <si>
    <t>Организация деятельности пожарного депо (поощрение членов ДПК)</t>
  </si>
  <si>
    <t>03 0 06 00000</t>
  </si>
  <si>
    <t>Основное мероприятие 06: Поощрение членов ДПК за активную работу по предупреждению и ликвидации пожаров</t>
  </si>
  <si>
    <t>03 0 05 20050</t>
  </si>
  <si>
    <t>Организация деятельности пожарного депо (страхование и медицинский осмотр добровольных пожарных)</t>
  </si>
  <si>
    <t>03 0 05 00000</t>
  </si>
  <si>
    <t>Основное мероприятие 05: Страхование и медицинский осмотр  добровольных пожарных</t>
  </si>
  <si>
    <t>03 0 03 20050</t>
  </si>
  <si>
    <t>Поддержание в готовности минерализационных противопожарных полос</t>
  </si>
  <si>
    <t>03 0 03 00000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</si>
  <si>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</si>
  <si>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03 0 02 20050</t>
  </si>
  <si>
    <t>Содержание подъездов к источникам наружного противопожарного водоснабжения</t>
  </si>
  <si>
    <t>03 0 02 0000</t>
  </si>
  <si>
    <t xml:space="preserve">Основное мероприятие 02: Проверка и содержание подъездов к источникам пожаротушения </t>
  </si>
  <si>
    <t>03 0 00 00000</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</si>
  <si>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</si>
  <si>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02 0 02 20030</t>
  </si>
  <si>
    <t>Жилищное хозяйство</t>
  </si>
  <si>
    <t>Оплата взноса на капитальный ремонт МКД</t>
  </si>
  <si>
    <t>02 0 02 00000</t>
  </si>
  <si>
    <t>Основное мероприятие 02: Оплата взноса на капитальный ремонт МКД</t>
  </si>
  <si>
    <t>02 0 01 20030</t>
  </si>
  <si>
    <t>Проведения оценки рыночной стоимости объектов муниципального и бесхозяйственного имущества</t>
  </si>
  <si>
    <t>02 0 01 00000</t>
  </si>
  <si>
    <t>Основное мероприятие 01: Обеспечение проведения оценки рыночной стоимости объектов муниципального и бесхозяйственного имущества</t>
  </si>
  <si>
    <t>02 0 00 00000</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</si>
  <si>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</si>
  <si>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01 0 02 S0570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</si>
  <si>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</si>
  <si>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01 0 02 70570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</si>
  <si>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</si>
  <si>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01 0 02 20010</t>
  </si>
  <si>
    <t>Поддержка имеющихся информационных (в т. ч. телекоммуникационных) баз, обновление программного обеспечения (доступ к сети интернет)</t>
  </si>
  <si>
    <t>01 0 02 00000</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</si>
  <si>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</si>
  <si>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01 0 01 20010</t>
  </si>
  <si>
    <t>Обеспечение доступа населения и организаций к информации о деятельности органов местного самоуправления в СМИ и сети Интернет</t>
  </si>
  <si>
    <t>01 0 01 00000</t>
  </si>
  <si>
    <t>Основное мероприятие 1: Размещение информационных материалов о результатах деятельности и финансового контроля</t>
  </si>
  <si>
    <t>01 0 00 00000</t>
  </si>
  <si>
    <t>Муниципальная  программа «Повышение эффективности бюджетных расходов сельского поселения Ловозеро Ловозерского района»</t>
  </si>
  <si>
    <t>в том числе за счет средств: областного бюджета</t>
  </si>
  <si>
    <t>2020 год</t>
  </si>
  <si>
    <t>Подраздел</t>
  </si>
  <si>
    <t>Раздел</t>
  </si>
  <si>
    <t>Вид расхода</t>
  </si>
  <si>
    <t>Целевая статья</t>
  </si>
  <si>
    <t>Наименование</t>
  </si>
  <si>
    <t>тыс.руб.</t>
  </si>
  <si>
    <t>РАСПРЕДЕЛЕНИЕ БЮДЖЕТНЫХ АССИГНОВАНИЙ ПО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РАЗДЕЛАМ И  ПОДРАЗДЕЛАМ КЛАССИФИКАЦИИ РАСХОДОВ БЮДЖЕТА МУНИЦИПАЛЬНОГО ОБРАЗОВАНИЯ СЕЛЬСКОЕ ПОСЕЛЕНИЕ ЛОВОЗЕРО ЛОВОЗЕРСКОГО РАЙОНА НА 2020 ГОД</t>
  </si>
  <si>
    <t xml:space="preserve">к  Решению Совета депутатов сельского поселения 
Ловозеро Ловозерского района от __________2019 года № _____
"О бюджете сельского поселения Ловозеро Ловозерского
 района на 2020 год и плановый период 2021 и 2022 годов"  </t>
  </si>
  <si>
    <t xml:space="preserve"> Приложение № 6</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</si>
  <si>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</si>
  <si>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Основное мероприятие 04: Организация мероприятий по обращению с животными без владельцев</t>
  </si>
  <si>
    <t>04 0 06 20380</t>
  </si>
  <si>
    <t>08 0 02 20030</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</si>
</sst>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4">
    <font>
      <sz val="10"/>
      <name val="Arial"/>
    </font>
    <font>
      <sz val="11"/>
      <color theme="1"/>
      <name val="Calibri"/>
      <family val="2"/>
      <charset val="204"/>
      <scheme val="minor"/>
    </font>
    <font>
      <sz val="10"/>
      <name val="Times New Roman"/>
      <family val="1"/>
      <charset val="204"/>
    </font>
    <font>
      <b/>
      <sz val="10"/>
      <name val="Times New Roman"/>
      <family val="1"/>
      <charset val="204"/>
    </font>
    <font>
      <sz val="10"/>
      <name val="Arial Cyr"/>
      <charset val="204"/>
    </font>
    <font>
      <sz val="10"/>
      <name val="Arial Cyr"/>
      <family val="2"/>
      <charset val="204"/>
    </font>
    <font>
      <b/>
      <sz val="10"/>
      <color rgb="FF0000FF"/>
      <name val="Arial Cyr"/>
      <charset val="204"/>
    </font>
    <font>
      <b/>
      <sz val="10"/>
      <color rgb="FF0000FF"/>
      <name val="Arial"/>
      <family val="2"/>
      <charset val="204"/>
    </font>
    <font>
      <b/>
      <sz val="10"/>
      <name val="Arial Cyr"/>
      <charset val="204"/>
    </font>
    <font>
      <sz val="8"/>
      <color rgb="FF000000"/>
      <name val="Times New Roman"/>
      <family val="1"/>
      <charset val="204"/>
    </font>
    <font>
      <b/>
      <sz val="6.5"/>
      <name val="Times New Roman"/>
      <family val="1"/>
      <charset val="204"/>
    </font>
    <font>
      <b/>
      <i/>
      <sz val="10"/>
      <name val="Times New Roman"/>
      <family val="1"/>
      <charset val="204"/>
    </font>
    <font>
      <b/>
      <sz val="12"/>
      <name val="Times New Roman"/>
      <family val="1"/>
      <charset val="204"/>
    </font>
    <font>
      <sz val="8"/>
      <color indexed="8"/>
      <name val="Arial Cyr"/>
    </font>
  </fonts>
  <fills count="4">
    <fill>
      <patternFill patternType="none"/>
    </fill>
    <fill>
      <patternFill patternType="gray125"/>
    </fill>
    <fill>
      <patternFill patternType="solid">
        <fgColor theme="0"/>
        <bgColor indexed="64"/>
      </patternFill>
    </fill>
    <fill>
      <patternFill patternType="solid">
        <fgColor indexed="1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s>
  <cellStyleXfs count="7">
    <xf numFmtId="0" fontId="0" fillId="0" borderId="0"/>
    <xf numFmtId="0" fontId="13" fillId="0" borderId="3">
      <alignment horizontal="left" wrapText="1" indent="2"/>
    </xf>
    <xf numFmtId="49" fontId="13" fillId="0" borderId="4">
      <alignment horizontal="center"/>
    </xf>
    <xf numFmtId="0" fontId="4" fillId="0" borderId="0"/>
    <xf numFmtId="0" fontId="1" fillId="0" borderId="0"/>
    <xf numFmtId="166" fontId="4" fillId="0" borderId="0" applyFont="0" applyFill="0" applyBorder="0" applyAlignment="0" applyProtection="0"/>
    <xf numFmtId="167" fontId="4" fillId="0" borderId="0" applyFont="0" applyFill="0" applyBorder="0" applyAlignment="0" applyProtection="0"/>
  </cellStyleXfs>
  <cellXfs count="37">
    <xf numFmtId="0" fontId="0" fillId="0" borderId="0" xfId="0"/>
    <xf numFmtId="0" fontId="2" fillId="0" borderId="0" xfId="0" applyFont="1"/>
    <xf numFmtId="4" fontId="2" fillId="0" borderId="0" xfId="0" applyNumberFormat="1" applyFont="1" applyFill="1"/>
    <xf numFmtId="164" fontId="3" fillId="2" borderId="1" xfId="0" applyNumberFormat="1" applyFont="1" applyFill="1" applyBorder="1" applyAlignment="1">
      <alignment horizontal="right"/>
    </xf>
    <xf numFmtId="49" fontId="3" fillId="0" borderId="1" xfId="0" applyNumberFormat="1" applyFont="1" applyFill="1" applyBorder="1" applyAlignment="1">
      <alignment horizontal="center"/>
    </xf>
    <xf numFmtId="0" fontId="3" fillId="0" borderId="1" xfId="0" applyFont="1" applyFill="1" applyBorder="1" applyAlignment="1">
      <alignment vertical="distributed" wrapText="1"/>
    </xf>
    <xf numFmtId="164" fontId="4" fillId="3" borderId="2" xfId="0" applyNumberFormat="1" applyFont="1" applyFill="1" applyBorder="1" applyAlignment="1">
      <alignment vertical="top"/>
    </xf>
    <xf numFmtId="49" fontId="4" fillId="0" borderId="2" xfId="0" applyNumberFormat="1" applyFont="1" applyFill="1" applyBorder="1" applyAlignment="1">
      <alignment horizontal="center" vertical="top"/>
    </xf>
    <xf numFmtId="49" fontId="5" fillId="0" borderId="2" xfId="0" applyNumberFormat="1" applyFont="1" applyFill="1" applyBorder="1" applyAlignment="1">
      <alignment horizontal="center" vertical="top"/>
    </xf>
    <xf numFmtId="0" fontId="4" fillId="0" borderId="2" xfId="0" applyNumberFormat="1" applyFont="1" applyFill="1" applyBorder="1" applyAlignment="1">
      <alignment horizontal="left" vertical="top" wrapText="1"/>
    </xf>
    <xf numFmtId="164" fontId="4" fillId="0" borderId="2" xfId="0" applyNumberFormat="1" applyFont="1" applyFill="1" applyBorder="1" applyAlignment="1">
      <alignment vertical="top"/>
    </xf>
    <xf numFmtId="0" fontId="5" fillId="0" borderId="2" xfId="0" applyNumberFormat="1" applyFont="1" applyFill="1" applyBorder="1" applyAlignment="1">
      <alignment vertical="top" wrapText="1"/>
    </xf>
    <xf numFmtId="164" fontId="6" fillId="0" borderId="2" xfId="0" applyNumberFormat="1" applyFont="1" applyFill="1" applyBorder="1" applyAlignment="1">
      <alignment vertical="top"/>
    </xf>
    <xf numFmtId="49" fontId="6" fillId="0" borderId="2" xfId="0" applyNumberFormat="1" applyFont="1" applyFill="1" applyBorder="1" applyAlignment="1">
      <alignment horizontal="center" vertical="top"/>
    </xf>
    <xf numFmtId="0" fontId="7" fillId="0" borderId="2" xfId="0" applyNumberFormat="1" applyFont="1" applyFill="1" applyBorder="1" applyAlignment="1" applyProtection="1">
      <alignment vertical="top" wrapText="1"/>
      <protection locked="0"/>
    </xf>
    <xf numFmtId="164" fontId="8" fillId="0" borderId="2" xfId="0" applyNumberFormat="1" applyFont="1" applyFill="1" applyBorder="1" applyAlignment="1">
      <alignment vertical="top" wrapText="1"/>
    </xf>
    <xf numFmtId="49" fontId="8" fillId="0" borderId="2" xfId="0" applyNumberFormat="1" applyFont="1" applyFill="1" applyBorder="1" applyAlignment="1">
      <alignment horizontal="center" vertical="top" wrapText="1"/>
    </xf>
    <xf numFmtId="49" fontId="8" fillId="0" borderId="2" xfId="0" applyNumberFormat="1" applyFont="1" applyFill="1" applyBorder="1" applyAlignment="1">
      <alignment horizontal="center" vertical="top"/>
    </xf>
    <xf numFmtId="0" fontId="8" fillId="0" borderId="2" xfId="0" applyNumberFormat="1" applyFont="1" applyFill="1" applyBorder="1" applyAlignment="1">
      <alignment vertical="top" wrapText="1"/>
    </xf>
    <xf numFmtId="164" fontId="8" fillId="0" borderId="2" xfId="0" applyNumberFormat="1" applyFont="1" applyFill="1" applyBorder="1" applyAlignment="1">
      <alignment vertical="top"/>
    </xf>
    <xf numFmtId="0" fontId="2" fillId="2" borderId="0" xfId="0" applyFont="1" applyFill="1"/>
    <xf numFmtId="0" fontId="8" fillId="0" borderId="2" xfId="0" applyNumberFormat="1" applyFont="1" applyFill="1" applyBorder="1" applyAlignment="1">
      <alignment horizontal="left" vertical="top" wrapText="1"/>
    </xf>
    <xf numFmtId="3"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Alignment="1">
      <alignment horizontal="center" vertical="center"/>
    </xf>
    <xf numFmtId="0" fontId="9" fillId="0" borderId="1" xfId="0" applyFont="1" applyFill="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165" fontId="11" fillId="0" borderId="0" xfId="0" applyNumberFormat="1" applyFont="1" applyFill="1" applyBorder="1" applyAlignment="1">
      <alignment horizontal="right"/>
    </xf>
    <xf numFmtId="0" fontId="2" fillId="0" borderId="0" xfId="0" applyFont="1" applyBorder="1" applyAlignment="1">
      <alignment horizontal="center"/>
    </xf>
    <xf numFmtId="0" fontId="2" fillId="0" borderId="0" xfId="0" applyNumberFormat="1" applyFont="1" applyBorder="1" applyAlignment="1">
      <alignment horizontal="center" wrapText="1"/>
    </xf>
    <xf numFmtId="0" fontId="2" fillId="0" borderId="0" xfId="0" applyFont="1" applyFill="1" applyBorder="1" applyAlignment="1">
      <alignment horizontal="right" vertical="center" wrapText="1"/>
    </xf>
    <xf numFmtId="0" fontId="2" fillId="0" borderId="0" xfId="0" applyFont="1" applyAlignment="1">
      <alignment wrapText="1"/>
    </xf>
    <xf numFmtId="0" fontId="2" fillId="0" borderId="0" xfId="0" applyFont="1" applyAlignment="1">
      <alignment horizontal="right"/>
    </xf>
    <xf numFmtId="0" fontId="2" fillId="0" borderId="0" xfId="0" applyFont="1" applyAlignment="1">
      <alignment horizontal="right"/>
    </xf>
    <xf numFmtId="0" fontId="12" fillId="0" borderId="0" xfId="0" applyFont="1" applyBorder="1" applyAlignment="1">
      <alignment horizontal="center" vertical="center" wrapText="1"/>
    </xf>
    <xf numFmtId="0" fontId="2" fillId="0" borderId="0" xfId="0" applyFont="1" applyFill="1" applyBorder="1" applyAlignment="1">
      <alignment horizontal="right" vertical="center" wrapText="1"/>
    </xf>
  </cellXfs>
  <cellStyles count="7">
    <cellStyle name="xl32" xfId="1"/>
    <cellStyle name="xl45" xfId="2"/>
    <cellStyle name="Обычный" xfId="0" builtinId="0"/>
    <cellStyle name="Обычный 2" xfId="3"/>
    <cellStyle name="Обычный 3" xfId="4"/>
    <cellStyle name="Тысячи [0]_Лист1" xfId="5"/>
    <cellStyle name="Тысячи_Лист1"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0;&#1083;&#1086;&#1078;&#1077;&#1085;&#1080;&#1103;%20&#1082;%20&#1056;&#1077;&#1096;&#1077;&#1085;&#1080;&#1102;%20&#8470;%20%20&#1086;&#1090;%20&#1093;&#1093;.&#1093;&#1093;.19%20%20&#1073;&#1102;&#1076;&#1078;&#1077;&#1090;%202020-2022-&#1087;&#1077;&#1095;&#1072;&#1090;&#11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1"/>
      <sheetName val="Приложение 7 вед стр"/>
      <sheetName val="Приложение 7.1"/>
      <sheetName val="Приложение 8 Программы"/>
      <sheetName val="прил 8.1"/>
      <sheetName val="Приложение 9 источники деф_"/>
      <sheetName val="9.1"/>
      <sheetName val="Приложение 10 заимст"/>
      <sheetName val="10.1"/>
      <sheetName val="справочник"/>
    </sheetNames>
    <sheetDataSet>
      <sheetData sheetId="0"/>
      <sheetData sheetId="1"/>
      <sheetData sheetId="2"/>
      <sheetData sheetId="3"/>
      <sheetData sheetId="4"/>
      <sheetData sheetId="5"/>
      <sheetData sheetId="6"/>
      <sheetData sheetId="7"/>
      <sheetData sheetId="8"/>
      <sheetData sheetId="9">
        <row r="16">
          <cell r="K16" t="str">
            <v>Другие общегосударственные вопросы</v>
          </cell>
        </row>
        <row r="49">
          <cell r="K49" t="str">
            <v>Связь и информатика</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H220"/>
  <sheetViews>
    <sheetView tabSelected="1" view="pageBreakPreview" topLeftCell="A159" zoomScale="70" zoomScaleNormal="100" zoomScaleSheetLayoutView="70" workbookViewId="0">
      <selection activeCell="B168" sqref="B168"/>
    </sheetView>
  </sheetViews>
  <sheetFormatPr defaultRowHeight="12.75"/>
  <cols>
    <col min="1" max="1" width="54.140625" style="1" customWidth="1"/>
    <col min="2" max="2" width="14.140625" style="1" customWidth="1"/>
    <col min="3" max="3" width="7" style="1" customWidth="1"/>
    <col min="4" max="4" width="6" style="1" customWidth="1"/>
    <col min="5" max="5" width="6.5703125" style="1" customWidth="1"/>
    <col min="6" max="7" width="13.140625" style="2" customWidth="1"/>
    <col min="8" max="16384" width="9.140625" style="1"/>
  </cols>
  <sheetData>
    <row r="1" spans="1:8">
      <c r="B1" s="34"/>
      <c r="C1" s="34"/>
      <c r="D1" s="34"/>
      <c r="E1" s="34"/>
      <c r="F1" s="34"/>
      <c r="G1" s="33"/>
    </row>
    <row r="2" spans="1:8">
      <c r="A2" s="32"/>
      <c r="B2" s="36" t="s">
        <v>201</v>
      </c>
      <c r="C2" s="36"/>
      <c r="D2" s="36"/>
      <c r="E2" s="36"/>
      <c r="F2" s="36"/>
      <c r="G2" s="36"/>
    </row>
    <row r="3" spans="1:8" ht="66.75" customHeight="1">
      <c r="A3" s="32"/>
      <c r="B3" s="36" t="s">
        <v>200</v>
      </c>
      <c r="C3" s="36"/>
      <c r="D3" s="36"/>
      <c r="E3" s="36"/>
      <c r="F3" s="36"/>
      <c r="G3" s="36"/>
      <c r="H3" s="31"/>
    </row>
    <row r="4" spans="1:8" ht="93" customHeight="1">
      <c r="A4" s="35" t="s">
        <v>199</v>
      </c>
      <c r="B4" s="35"/>
      <c r="C4" s="35"/>
      <c r="D4" s="35"/>
      <c r="E4" s="35"/>
      <c r="F4" s="35"/>
      <c r="G4" s="35"/>
    </row>
    <row r="5" spans="1:8" ht="13.5">
      <c r="A5" s="30"/>
      <c r="B5" s="29"/>
      <c r="C5" s="29"/>
      <c r="D5" s="29"/>
      <c r="E5" s="29"/>
      <c r="G5" s="28" t="s">
        <v>198</v>
      </c>
    </row>
    <row r="6" spans="1:8" s="24" customFormat="1" ht="45">
      <c r="A6" s="27" t="s">
        <v>197</v>
      </c>
      <c r="B6" s="27" t="s">
        <v>196</v>
      </c>
      <c r="C6" s="27" t="s">
        <v>195</v>
      </c>
      <c r="D6" s="27" t="s">
        <v>194</v>
      </c>
      <c r="E6" s="27" t="s">
        <v>193</v>
      </c>
      <c r="F6" s="26" t="s">
        <v>192</v>
      </c>
      <c r="G6" s="25" t="s">
        <v>191</v>
      </c>
    </row>
    <row r="7" spans="1:8">
      <c r="A7" s="23">
        <v>1</v>
      </c>
      <c r="B7" s="23">
        <v>2</v>
      </c>
      <c r="C7" s="23">
        <v>3</v>
      </c>
      <c r="D7" s="23">
        <v>4</v>
      </c>
      <c r="E7" s="23">
        <v>5</v>
      </c>
      <c r="F7" s="22">
        <v>6</v>
      </c>
      <c r="G7" s="22">
        <v>7</v>
      </c>
    </row>
    <row r="8" spans="1:8" ht="38.25">
      <c r="A8" s="14" t="s">
        <v>190</v>
      </c>
      <c r="B8" s="13" t="s">
        <v>189</v>
      </c>
      <c r="C8" s="13"/>
      <c r="D8" s="13"/>
      <c r="E8" s="13"/>
      <c r="F8" s="12">
        <f>F9+F14</f>
        <v>337.49693000000002</v>
      </c>
      <c r="G8" s="12">
        <f>G9+G14</f>
        <v>4.5662799999999999</v>
      </c>
    </row>
    <row r="9" spans="1:8" ht="38.25">
      <c r="A9" s="21" t="s">
        <v>188</v>
      </c>
      <c r="B9" s="17" t="s">
        <v>187</v>
      </c>
      <c r="C9" s="17"/>
      <c r="D9" s="17"/>
      <c r="E9" s="17"/>
      <c r="F9" s="19">
        <f>F10</f>
        <v>240</v>
      </c>
      <c r="G9" s="19"/>
    </row>
    <row r="10" spans="1:8" ht="38.25">
      <c r="A10" s="21" t="s">
        <v>186</v>
      </c>
      <c r="B10" s="17" t="s">
        <v>185</v>
      </c>
      <c r="C10" s="17"/>
      <c r="D10" s="17"/>
      <c r="E10" s="17"/>
      <c r="F10" s="19">
        <f>F11</f>
        <v>240</v>
      </c>
      <c r="G10" s="19"/>
    </row>
    <row r="11" spans="1:8" ht="25.5">
      <c r="A11" s="11" t="s">
        <v>16</v>
      </c>
      <c r="B11" s="8" t="s">
        <v>185</v>
      </c>
      <c r="C11" s="8">
        <v>200</v>
      </c>
      <c r="D11" s="8"/>
      <c r="E11" s="8"/>
      <c r="F11" s="10">
        <f>F12</f>
        <v>240</v>
      </c>
      <c r="G11" s="10"/>
    </row>
    <row r="12" spans="1:8">
      <c r="A12" s="9" t="s">
        <v>26</v>
      </c>
      <c r="B12" s="8" t="s">
        <v>185</v>
      </c>
      <c r="C12" s="7">
        <v>200</v>
      </c>
      <c r="D12" s="7" t="s">
        <v>1</v>
      </c>
      <c r="E12" s="7"/>
      <c r="F12" s="10">
        <f>F13</f>
        <v>240</v>
      </c>
      <c r="G12" s="10"/>
    </row>
    <row r="13" spans="1:8">
      <c r="A13" s="9" t="str">
        <f>[1]справочник!K16</f>
        <v>Другие общегосударственные вопросы</v>
      </c>
      <c r="B13" s="8" t="s">
        <v>185</v>
      </c>
      <c r="C13" s="7">
        <v>200</v>
      </c>
      <c r="D13" s="7" t="s">
        <v>1</v>
      </c>
      <c r="E13" s="7" t="s">
        <v>23</v>
      </c>
      <c r="F13" s="6">
        <v>240</v>
      </c>
      <c r="G13" s="6"/>
    </row>
    <row r="14" spans="1:8" ht="63.75">
      <c r="A14" s="21" t="s">
        <v>184</v>
      </c>
      <c r="B14" s="17" t="s">
        <v>183</v>
      </c>
      <c r="C14" s="17"/>
      <c r="D14" s="17"/>
      <c r="E14" s="17"/>
      <c r="F14" s="19">
        <f>F15+F19+F23</f>
        <v>97.49693000000002</v>
      </c>
      <c r="G14" s="19">
        <f>G15+G19+G23</f>
        <v>4.5662799999999999</v>
      </c>
    </row>
    <row r="15" spans="1:8" ht="38.25">
      <c r="A15" s="21" t="s">
        <v>182</v>
      </c>
      <c r="B15" s="17" t="s">
        <v>181</v>
      </c>
      <c r="C15" s="17"/>
      <c r="D15" s="17"/>
      <c r="E15" s="17"/>
      <c r="F15" s="19">
        <f>F16</f>
        <v>92.690320000000014</v>
      </c>
      <c r="G15" s="19"/>
    </row>
    <row r="16" spans="1:8" ht="25.5">
      <c r="A16" s="11" t="s">
        <v>16</v>
      </c>
      <c r="B16" s="8" t="s">
        <v>181</v>
      </c>
      <c r="C16" s="8">
        <v>200</v>
      </c>
      <c r="D16" s="8"/>
      <c r="E16" s="8"/>
      <c r="F16" s="10">
        <f>F17</f>
        <v>92.690320000000014</v>
      </c>
      <c r="G16" s="10"/>
    </row>
    <row r="17" spans="1:7">
      <c r="A17" s="9" t="s">
        <v>103</v>
      </c>
      <c r="B17" s="8" t="s">
        <v>181</v>
      </c>
      <c r="C17" s="7">
        <v>200</v>
      </c>
      <c r="D17" s="7" t="s">
        <v>99</v>
      </c>
      <c r="E17" s="7"/>
      <c r="F17" s="10">
        <f>F18</f>
        <v>92.690320000000014</v>
      </c>
      <c r="G17" s="10"/>
    </row>
    <row r="18" spans="1:7">
      <c r="A18" s="9" t="str">
        <f>[1]справочник!K49</f>
        <v>Связь и информатика</v>
      </c>
      <c r="B18" s="8" t="s">
        <v>181</v>
      </c>
      <c r="C18" s="7">
        <v>200</v>
      </c>
      <c r="D18" s="7" t="s">
        <v>99</v>
      </c>
      <c r="E18" s="7" t="s">
        <v>2</v>
      </c>
      <c r="F18" s="6">
        <v>92.690320000000014</v>
      </c>
      <c r="G18" s="6"/>
    </row>
    <row r="19" spans="1:7" ht="51">
      <c r="A19" s="21" t="s">
        <v>180</v>
      </c>
      <c r="B19" s="17" t="s">
        <v>179</v>
      </c>
      <c r="C19" s="17"/>
      <c r="D19" s="17"/>
      <c r="E19" s="17"/>
      <c r="F19" s="19">
        <f t="shared" ref="F19:G21" si="0">F20</f>
        <v>4.5662799999999999</v>
      </c>
      <c r="G19" s="19">
        <f t="shared" si="0"/>
        <v>4.5662799999999999</v>
      </c>
    </row>
    <row r="20" spans="1:7" ht="25.5">
      <c r="A20" s="11" t="s">
        <v>16</v>
      </c>
      <c r="B20" s="8" t="s">
        <v>179</v>
      </c>
      <c r="C20" s="8">
        <v>200</v>
      </c>
      <c r="D20" s="8"/>
      <c r="E20" s="8"/>
      <c r="F20" s="10">
        <f t="shared" si="0"/>
        <v>4.5662799999999999</v>
      </c>
      <c r="G20" s="10">
        <f t="shared" si="0"/>
        <v>4.5662799999999999</v>
      </c>
    </row>
    <row r="21" spans="1:7">
      <c r="A21" s="9" t="s">
        <v>103</v>
      </c>
      <c r="B21" s="8" t="s">
        <v>179</v>
      </c>
      <c r="C21" s="7">
        <v>200</v>
      </c>
      <c r="D21" s="7" t="s">
        <v>99</v>
      </c>
      <c r="E21" s="7"/>
      <c r="F21" s="10">
        <f t="shared" si="0"/>
        <v>4.5662799999999999</v>
      </c>
      <c r="G21" s="10">
        <f t="shared" si="0"/>
        <v>4.5662799999999999</v>
      </c>
    </row>
    <row r="22" spans="1:7">
      <c r="A22" s="9" t="str">
        <f>[1]справочник!K49</f>
        <v>Связь и информатика</v>
      </c>
      <c r="B22" s="8" t="s">
        <v>179</v>
      </c>
      <c r="C22" s="7">
        <v>200</v>
      </c>
      <c r="D22" s="7" t="s">
        <v>99</v>
      </c>
      <c r="E22" s="7" t="s">
        <v>2</v>
      </c>
      <c r="F22" s="6">
        <v>4.5662799999999999</v>
      </c>
      <c r="G22" s="6">
        <v>4.5662799999999999</v>
      </c>
    </row>
    <row r="23" spans="1:7" ht="51">
      <c r="A23" s="21" t="s">
        <v>178</v>
      </c>
      <c r="B23" s="17" t="s">
        <v>177</v>
      </c>
      <c r="C23" s="17"/>
      <c r="D23" s="17"/>
      <c r="E23" s="17"/>
      <c r="F23" s="19">
        <f>F24</f>
        <v>0.24032999999999999</v>
      </c>
      <c r="G23" s="19"/>
    </row>
    <row r="24" spans="1:7" ht="25.5">
      <c r="A24" s="11" t="s">
        <v>16</v>
      </c>
      <c r="B24" s="8" t="s">
        <v>177</v>
      </c>
      <c r="C24" s="8">
        <v>200</v>
      </c>
      <c r="D24" s="8"/>
      <c r="E24" s="8"/>
      <c r="F24" s="10">
        <f>F25</f>
        <v>0.24032999999999999</v>
      </c>
      <c r="G24" s="10"/>
    </row>
    <row r="25" spans="1:7">
      <c r="A25" s="9" t="s">
        <v>103</v>
      </c>
      <c r="B25" s="8" t="s">
        <v>177</v>
      </c>
      <c r="C25" s="7">
        <v>200</v>
      </c>
      <c r="D25" s="7" t="s">
        <v>99</v>
      </c>
      <c r="E25" s="7"/>
      <c r="F25" s="10">
        <f>F26</f>
        <v>0.24032999999999999</v>
      </c>
      <c r="G25" s="10"/>
    </row>
    <row r="26" spans="1:7">
      <c r="A26" s="9" t="str">
        <f>[1]справочник!K49</f>
        <v>Связь и информатика</v>
      </c>
      <c r="B26" s="8" t="s">
        <v>177</v>
      </c>
      <c r="C26" s="7">
        <v>200</v>
      </c>
      <c r="D26" s="7" t="s">
        <v>99</v>
      </c>
      <c r="E26" s="7" t="s">
        <v>2</v>
      </c>
      <c r="F26" s="6">
        <v>0.24032999999999999</v>
      </c>
      <c r="G26" s="6"/>
    </row>
    <row r="27" spans="1:7" ht="63.75">
      <c r="A27" s="14" t="s">
        <v>176</v>
      </c>
      <c r="B27" s="13" t="s">
        <v>175</v>
      </c>
      <c r="C27" s="13"/>
      <c r="D27" s="13"/>
      <c r="E27" s="13"/>
      <c r="F27" s="12">
        <f>F28+F33</f>
        <v>29</v>
      </c>
      <c r="G27" s="12">
        <f>G28+G33</f>
        <v>0</v>
      </c>
    </row>
    <row r="28" spans="1:7" ht="38.25">
      <c r="A28" s="18" t="s">
        <v>174</v>
      </c>
      <c r="B28" s="16" t="s">
        <v>173</v>
      </c>
      <c r="C28" s="17"/>
      <c r="D28" s="16"/>
      <c r="E28" s="16"/>
      <c r="F28" s="15">
        <f>F29</f>
        <v>25</v>
      </c>
      <c r="G28" s="15"/>
    </row>
    <row r="29" spans="1:7" ht="25.5">
      <c r="A29" s="18" t="s">
        <v>172</v>
      </c>
      <c r="B29" s="16" t="s">
        <v>171</v>
      </c>
      <c r="C29" s="17"/>
      <c r="D29" s="16"/>
      <c r="E29" s="16"/>
      <c r="F29" s="15">
        <f>F30</f>
        <v>25</v>
      </c>
      <c r="G29" s="19"/>
    </row>
    <row r="30" spans="1:7" ht="25.5">
      <c r="A30" s="11" t="s">
        <v>16</v>
      </c>
      <c r="B30" s="8" t="s">
        <v>171</v>
      </c>
      <c r="C30" s="8" t="s">
        <v>15</v>
      </c>
      <c r="D30" s="8"/>
      <c r="E30" s="8"/>
      <c r="F30" s="10">
        <f>F31</f>
        <v>25</v>
      </c>
      <c r="G30" s="10"/>
    </row>
    <row r="31" spans="1:7">
      <c r="A31" s="9" t="s">
        <v>44</v>
      </c>
      <c r="B31" s="8" t="s">
        <v>171</v>
      </c>
      <c r="C31" s="7" t="s">
        <v>15</v>
      </c>
      <c r="D31" s="7" t="s">
        <v>41</v>
      </c>
      <c r="E31" s="7"/>
      <c r="F31" s="10">
        <f>F32</f>
        <v>25</v>
      </c>
      <c r="G31" s="10"/>
    </row>
    <row r="32" spans="1:7">
      <c r="A32" s="9" t="s">
        <v>167</v>
      </c>
      <c r="B32" s="8" t="s">
        <v>171</v>
      </c>
      <c r="C32" s="7">
        <v>200</v>
      </c>
      <c r="D32" s="7" t="s">
        <v>41</v>
      </c>
      <c r="E32" s="7" t="s">
        <v>1</v>
      </c>
      <c r="F32" s="6">
        <v>25</v>
      </c>
      <c r="G32" s="6"/>
    </row>
    <row r="33" spans="1:7" ht="25.5">
      <c r="A33" s="18" t="s">
        <v>170</v>
      </c>
      <c r="B33" s="16" t="s">
        <v>169</v>
      </c>
      <c r="C33" s="17"/>
      <c r="D33" s="16"/>
      <c r="E33" s="16"/>
      <c r="F33" s="15">
        <f>F34</f>
        <v>4</v>
      </c>
      <c r="G33" s="15"/>
    </row>
    <row r="34" spans="1:7">
      <c r="A34" s="18" t="s">
        <v>168</v>
      </c>
      <c r="B34" s="16" t="s">
        <v>166</v>
      </c>
      <c r="C34" s="17"/>
      <c r="D34" s="16"/>
      <c r="E34" s="16"/>
      <c r="F34" s="15">
        <f>F35</f>
        <v>4</v>
      </c>
      <c r="G34" s="19"/>
    </row>
    <row r="35" spans="1:7" ht="25.5">
      <c r="A35" s="11" t="s">
        <v>16</v>
      </c>
      <c r="B35" s="8" t="s">
        <v>166</v>
      </c>
      <c r="C35" s="8" t="s">
        <v>15</v>
      </c>
      <c r="D35" s="8"/>
      <c r="E35" s="8"/>
      <c r="F35" s="10">
        <f>F36</f>
        <v>4</v>
      </c>
      <c r="G35" s="10"/>
    </row>
    <row r="36" spans="1:7">
      <c r="A36" s="9" t="s">
        <v>44</v>
      </c>
      <c r="B36" s="8" t="s">
        <v>166</v>
      </c>
      <c r="C36" s="7" t="s">
        <v>15</v>
      </c>
      <c r="D36" s="7" t="s">
        <v>41</v>
      </c>
      <c r="E36" s="7"/>
      <c r="F36" s="10">
        <f>F37</f>
        <v>4</v>
      </c>
      <c r="G36" s="10"/>
    </row>
    <row r="37" spans="1:7">
      <c r="A37" s="9" t="s">
        <v>167</v>
      </c>
      <c r="B37" s="8" t="s">
        <v>166</v>
      </c>
      <c r="C37" s="7">
        <v>200</v>
      </c>
      <c r="D37" s="7" t="s">
        <v>41</v>
      </c>
      <c r="E37" s="7" t="s">
        <v>1</v>
      </c>
      <c r="F37" s="6">
        <v>4</v>
      </c>
      <c r="G37" s="6"/>
    </row>
    <row r="38" spans="1:7" ht="51">
      <c r="A38" s="14" t="s">
        <v>165</v>
      </c>
      <c r="B38" s="13" t="s">
        <v>164</v>
      </c>
      <c r="C38" s="13"/>
      <c r="D38" s="13"/>
      <c r="E38" s="13"/>
      <c r="F38" s="12">
        <f>F39+F44+F49+F54+F59+F64</f>
        <v>392.18935999999997</v>
      </c>
      <c r="G38" s="12">
        <f>G39+G44+G49+G54+G59+G64</f>
        <v>0</v>
      </c>
    </row>
    <row r="39" spans="1:7" ht="25.5">
      <c r="A39" s="18" t="s">
        <v>163</v>
      </c>
      <c r="B39" s="16" t="s">
        <v>162</v>
      </c>
      <c r="C39" s="17"/>
      <c r="D39" s="16"/>
      <c r="E39" s="16"/>
      <c r="F39" s="15">
        <f>F40</f>
        <v>33.361359999999998</v>
      </c>
      <c r="G39" s="15"/>
    </row>
    <row r="40" spans="1:7" ht="25.5">
      <c r="A40" s="18" t="s">
        <v>161</v>
      </c>
      <c r="B40" s="16" t="s">
        <v>160</v>
      </c>
      <c r="C40" s="17"/>
      <c r="D40" s="16"/>
      <c r="E40" s="16"/>
      <c r="F40" s="15">
        <f>F41</f>
        <v>33.361359999999998</v>
      </c>
      <c r="G40" s="19"/>
    </row>
    <row r="41" spans="1:7" ht="25.5">
      <c r="A41" s="11" t="s">
        <v>16</v>
      </c>
      <c r="B41" s="8" t="s">
        <v>160</v>
      </c>
      <c r="C41" s="8" t="s">
        <v>15</v>
      </c>
      <c r="D41" s="8"/>
      <c r="E41" s="8"/>
      <c r="F41" s="10">
        <f>F42</f>
        <v>33.361359999999998</v>
      </c>
      <c r="G41" s="10"/>
    </row>
    <row r="42" spans="1:7" ht="25.5">
      <c r="A42" s="9" t="s">
        <v>140</v>
      </c>
      <c r="B42" s="8" t="s">
        <v>160</v>
      </c>
      <c r="C42" s="7" t="s">
        <v>15</v>
      </c>
      <c r="D42" s="7" t="s">
        <v>11</v>
      </c>
      <c r="E42" s="7"/>
      <c r="F42" s="10">
        <f>F43</f>
        <v>33.361359999999998</v>
      </c>
      <c r="G42" s="10"/>
    </row>
    <row r="43" spans="1:7">
      <c r="A43" s="9" t="s">
        <v>139</v>
      </c>
      <c r="B43" s="8" t="s">
        <v>160</v>
      </c>
      <c r="C43" s="7">
        <v>200</v>
      </c>
      <c r="D43" s="7" t="s">
        <v>11</v>
      </c>
      <c r="E43" s="7" t="s">
        <v>2</v>
      </c>
      <c r="F43" s="6">
        <v>33.361359999999998</v>
      </c>
      <c r="G43" s="6"/>
    </row>
    <row r="44" spans="1:7" ht="51">
      <c r="A44" s="18" t="s">
        <v>159</v>
      </c>
      <c r="B44" s="16" t="s">
        <v>158</v>
      </c>
      <c r="C44" s="17"/>
      <c r="D44" s="16"/>
      <c r="E44" s="16"/>
      <c r="F44" s="15">
        <f>F45</f>
        <v>100</v>
      </c>
      <c r="G44" s="19"/>
    </row>
    <row r="45" spans="1:7" ht="25.5">
      <c r="A45" s="18" t="s">
        <v>157</v>
      </c>
      <c r="B45" s="16" t="s">
        <v>156</v>
      </c>
      <c r="C45" s="17"/>
      <c r="D45" s="16"/>
      <c r="E45" s="16"/>
      <c r="F45" s="15">
        <f>F46</f>
        <v>100</v>
      </c>
      <c r="G45" s="19"/>
    </row>
    <row r="46" spans="1:7" ht="25.5">
      <c r="A46" s="11" t="s">
        <v>16</v>
      </c>
      <c r="B46" s="8" t="s">
        <v>156</v>
      </c>
      <c r="C46" s="8" t="s">
        <v>15</v>
      </c>
      <c r="D46" s="8"/>
      <c r="E46" s="8"/>
      <c r="F46" s="10">
        <f>F47</f>
        <v>100</v>
      </c>
      <c r="G46" s="10"/>
    </row>
    <row r="47" spans="1:7" ht="25.5">
      <c r="A47" s="9" t="s">
        <v>140</v>
      </c>
      <c r="B47" s="8" t="s">
        <v>156</v>
      </c>
      <c r="C47" s="7" t="s">
        <v>15</v>
      </c>
      <c r="D47" s="7" t="s">
        <v>11</v>
      </c>
      <c r="E47" s="7"/>
      <c r="F47" s="10">
        <f>F48</f>
        <v>100</v>
      </c>
      <c r="G47" s="10"/>
    </row>
    <row r="48" spans="1:7">
      <c r="A48" s="9" t="s">
        <v>139</v>
      </c>
      <c r="B48" s="8" t="s">
        <v>156</v>
      </c>
      <c r="C48" s="7">
        <v>200</v>
      </c>
      <c r="D48" s="7" t="s">
        <v>11</v>
      </c>
      <c r="E48" s="7" t="s">
        <v>2</v>
      </c>
      <c r="F48" s="6">
        <v>100</v>
      </c>
      <c r="G48" s="6"/>
    </row>
    <row r="49" spans="1:7" ht="25.5">
      <c r="A49" s="18" t="s">
        <v>155</v>
      </c>
      <c r="B49" s="16" t="s">
        <v>154</v>
      </c>
      <c r="C49" s="17"/>
      <c r="D49" s="16"/>
      <c r="E49" s="16"/>
      <c r="F49" s="15">
        <f>F50</f>
        <v>2</v>
      </c>
      <c r="G49" s="19"/>
    </row>
    <row r="50" spans="1:7" ht="38.25">
      <c r="A50" s="18" t="s">
        <v>153</v>
      </c>
      <c r="B50" s="16" t="s">
        <v>152</v>
      </c>
      <c r="C50" s="17"/>
      <c r="D50" s="16"/>
      <c r="E50" s="16"/>
      <c r="F50" s="15">
        <f>F51</f>
        <v>2</v>
      </c>
      <c r="G50" s="19"/>
    </row>
    <row r="51" spans="1:7" ht="25.5">
      <c r="A51" s="11" t="s">
        <v>16</v>
      </c>
      <c r="B51" s="8" t="s">
        <v>152</v>
      </c>
      <c r="C51" s="8" t="s">
        <v>15</v>
      </c>
      <c r="D51" s="8"/>
      <c r="E51" s="8"/>
      <c r="F51" s="10">
        <f>F52</f>
        <v>2</v>
      </c>
      <c r="G51" s="10"/>
    </row>
    <row r="52" spans="1:7" ht="25.5">
      <c r="A52" s="9" t="s">
        <v>140</v>
      </c>
      <c r="B52" s="8" t="s">
        <v>152</v>
      </c>
      <c r="C52" s="7" t="s">
        <v>15</v>
      </c>
      <c r="D52" s="7" t="s">
        <v>11</v>
      </c>
      <c r="E52" s="7"/>
      <c r="F52" s="10">
        <f>F53</f>
        <v>2</v>
      </c>
      <c r="G52" s="10"/>
    </row>
    <row r="53" spans="1:7">
      <c r="A53" s="9" t="s">
        <v>139</v>
      </c>
      <c r="B53" s="8" t="s">
        <v>152</v>
      </c>
      <c r="C53" s="7">
        <v>200</v>
      </c>
      <c r="D53" s="7" t="s">
        <v>11</v>
      </c>
      <c r="E53" s="7" t="s">
        <v>2</v>
      </c>
      <c r="F53" s="6">
        <v>2</v>
      </c>
      <c r="G53" s="6"/>
    </row>
    <row r="54" spans="1:7" ht="38.25">
      <c r="A54" s="18" t="s">
        <v>151</v>
      </c>
      <c r="B54" s="16" t="s">
        <v>150</v>
      </c>
      <c r="C54" s="17"/>
      <c r="D54" s="16"/>
      <c r="E54" s="16"/>
      <c r="F54" s="15">
        <f>F55</f>
        <v>28</v>
      </c>
      <c r="G54" s="19"/>
    </row>
    <row r="55" spans="1:7" ht="25.5">
      <c r="A55" s="18" t="s">
        <v>149</v>
      </c>
      <c r="B55" s="16" t="s">
        <v>148</v>
      </c>
      <c r="C55" s="17"/>
      <c r="D55" s="16"/>
      <c r="E55" s="16"/>
      <c r="F55" s="15">
        <f>F56</f>
        <v>28</v>
      </c>
      <c r="G55" s="19"/>
    </row>
    <row r="56" spans="1:7">
      <c r="A56" s="11" t="s">
        <v>7</v>
      </c>
      <c r="B56" s="8" t="s">
        <v>148</v>
      </c>
      <c r="C56" s="8" t="s">
        <v>5</v>
      </c>
      <c r="D56" s="8"/>
      <c r="E56" s="8"/>
      <c r="F56" s="10">
        <f>F57</f>
        <v>28</v>
      </c>
      <c r="G56" s="10"/>
    </row>
    <row r="57" spans="1:7" ht="25.5">
      <c r="A57" s="9" t="s">
        <v>140</v>
      </c>
      <c r="B57" s="8" t="s">
        <v>148</v>
      </c>
      <c r="C57" s="7" t="s">
        <v>5</v>
      </c>
      <c r="D57" s="7" t="s">
        <v>11</v>
      </c>
      <c r="E57" s="7"/>
      <c r="F57" s="10">
        <f>F58</f>
        <v>28</v>
      </c>
      <c r="G57" s="10"/>
    </row>
    <row r="58" spans="1:7">
      <c r="A58" s="9" t="s">
        <v>139</v>
      </c>
      <c r="B58" s="8" t="s">
        <v>148</v>
      </c>
      <c r="C58" s="7">
        <v>300</v>
      </c>
      <c r="D58" s="7" t="s">
        <v>11</v>
      </c>
      <c r="E58" s="7" t="s">
        <v>2</v>
      </c>
      <c r="F58" s="6">
        <v>28</v>
      </c>
      <c r="G58" s="6"/>
    </row>
    <row r="59" spans="1:7" ht="76.5">
      <c r="A59" s="18" t="s">
        <v>147</v>
      </c>
      <c r="B59" s="16" t="s">
        <v>146</v>
      </c>
      <c r="C59" s="17"/>
      <c r="D59" s="16"/>
      <c r="E59" s="16"/>
      <c r="F59" s="15">
        <f>F60</f>
        <v>208.828</v>
      </c>
      <c r="G59" s="19"/>
    </row>
    <row r="60" spans="1:7" ht="25.5">
      <c r="A60" s="18" t="s">
        <v>145</v>
      </c>
      <c r="B60" s="16" t="s">
        <v>144</v>
      </c>
      <c r="C60" s="17"/>
      <c r="D60" s="16"/>
      <c r="E60" s="16"/>
      <c r="F60" s="15">
        <f>F61</f>
        <v>208.828</v>
      </c>
      <c r="G60" s="19"/>
    </row>
    <row r="61" spans="1:7" ht="25.5">
      <c r="A61" s="11" t="s">
        <v>16</v>
      </c>
      <c r="B61" s="8" t="s">
        <v>144</v>
      </c>
      <c r="C61" s="8" t="s">
        <v>15</v>
      </c>
      <c r="D61" s="8"/>
      <c r="E61" s="8"/>
      <c r="F61" s="10">
        <f>F62</f>
        <v>208.828</v>
      </c>
      <c r="G61" s="10"/>
    </row>
    <row r="62" spans="1:7" ht="25.5">
      <c r="A62" s="9" t="s">
        <v>140</v>
      </c>
      <c r="B62" s="8" t="s">
        <v>144</v>
      </c>
      <c r="C62" s="7" t="s">
        <v>15</v>
      </c>
      <c r="D62" s="7" t="s">
        <v>11</v>
      </c>
      <c r="E62" s="7"/>
      <c r="F62" s="10">
        <f>F63</f>
        <v>208.828</v>
      </c>
      <c r="G62" s="10"/>
    </row>
    <row r="63" spans="1:7">
      <c r="A63" s="9" t="s">
        <v>139</v>
      </c>
      <c r="B63" s="8" t="s">
        <v>144</v>
      </c>
      <c r="C63" s="7">
        <v>200</v>
      </c>
      <c r="D63" s="7" t="s">
        <v>11</v>
      </c>
      <c r="E63" s="7" t="s">
        <v>2</v>
      </c>
      <c r="F63" s="6">
        <v>208.828</v>
      </c>
      <c r="G63" s="6"/>
    </row>
    <row r="64" spans="1:7" ht="51">
      <c r="A64" s="18" t="s">
        <v>143</v>
      </c>
      <c r="B64" s="16" t="s">
        <v>142</v>
      </c>
      <c r="C64" s="17"/>
      <c r="D64" s="16"/>
      <c r="E64" s="16"/>
      <c r="F64" s="15">
        <f>F65</f>
        <v>20</v>
      </c>
      <c r="G64" s="19"/>
    </row>
    <row r="65" spans="1:7" ht="25.5">
      <c r="A65" s="18" t="s">
        <v>141</v>
      </c>
      <c r="B65" s="16" t="s">
        <v>138</v>
      </c>
      <c r="C65" s="17"/>
      <c r="D65" s="16"/>
      <c r="E65" s="16"/>
      <c r="F65" s="15">
        <f>F66</f>
        <v>20</v>
      </c>
      <c r="G65" s="19"/>
    </row>
    <row r="66" spans="1:7" ht="25.5">
      <c r="A66" s="11" t="s">
        <v>16</v>
      </c>
      <c r="B66" s="8" t="s">
        <v>138</v>
      </c>
      <c r="C66" s="8" t="s">
        <v>15</v>
      </c>
      <c r="D66" s="8"/>
      <c r="E66" s="8"/>
      <c r="F66" s="10">
        <f>F67</f>
        <v>20</v>
      </c>
      <c r="G66" s="10"/>
    </row>
    <row r="67" spans="1:7" ht="25.5">
      <c r="A67" s="9" t="s">
        <v>140</v>
      </c>
      <c r="B67" s="8" t="s">
        <v>138</v>
      </c>
      <c r="C67" s="7" t="s">
        <v>15</v>
      </c>
      <c r="D67" s="7" t="s">
        <v>11</v>
      </c>
      <c r="E67" s="7"/>
      <c r="F67" s="10">
        <f>F68</f>
        <v>20</v>
      </c>
      <c r="G67" s="10"/>
    </row>
    <row r="68" spans="1:7">
      <c r="A68" s="9" t="s">
        <v>139</v>
      </c>
      <c r="B68" s="8" t="s">
        <v>138</v>
      </c>
      <c r="C68" s="7">
        <v>200</v>
      </c>
      <c r="D68" s="7" t="s">
        <v>11</v>
      </c>
      <c r="E68" s="7" t="s">
        <v>2</v>
      </c>
      <c r="F68" s="6">
        <v>20</v>
      </c>
      <c r="G68" s="6"/>
    </row>
    <row r="69" spans="1:7" ht="51">
      <c r="A69" s="14" t="s">
        <v>137</v>
      </c>
      <c r="B69" s="13" t="s">
        <v>136</v>
      </c>
      <c r="C69" s="13"/>
      <c r="D69" s="13"/>
      <c r="E69" s="13"/>
      <c r="F69" s="12">
        <f>F70+F75+F84+F98+F103</f>
        <v>3155.64759</v>
      </c>
      <c r="G69" s="12">
        <f>G70+G75+G84+G98+G103</f>
        <v>551.02750000000003</v>
      </c>
    </row>
    <row r="70" spans="1:7" ht="38.25">
      <c r="A70" s="18" t="s">
        <v>135</v>
      </c>
      <c r="B70" s="16" t="s">
        <v>134</v>
      </c>
      <c r="C70" s="17"/>
      <c r="D70" s="16"/>
      <c r="E70" s="16"/>
      <c r="F70" s="15">
        <f>F71</f>
        <v>334</v>
      </c>
      <c r="G70" s="15"/>
    </row>
    <row r="71" spans="1:7" ht="25.5">
      <c r="A71" s="18" t="s">
        <v>133</v>
      </c>
      <c r="B71" s="16" t="s">
        <v>132</v>
      </c>
      <c r="C71" s="17"/>
      <c r="D71" s="16"/>
      <c r="E71" s="16"/>
      <c r="F71" s="15">
        <f>F72</f>
        <v>334</v>
      </c>
      <c r="G71" s="19"/>
    </row>
    <row r="72" spans="1:7" ht="25.5">
      <c r="A72" s="11" t="s">
        <v>16</v>
      </c>
      <c r="B72" s="8" t="s">
        <v>132</v>
      </c>
      <c r="C72" s="8">
        <v>200</v>
      </c>
      <c r="D72" s="8"/>
      <c r="E72" s="8"/>
      <c r="F72" s="10">
        <f>F73</f>
        <v>334</v>
      </c>
      <c r="G72" s="10"/>
    </row>
    <row r="73" spans="1:7">
      <c r="A73" s="9" t="s">
        <v>44</v>
      </c>
      <c r="B73" s="8" t="s">
        <v>132</v>
      </c>
      <c r="C73" s="7">
        <v>200</v>
      </c>
      <c r="D73" s="7" t="s">
        <v>41</v>
      </c>
      <c r="E73" s="7"/>
      <c r="F73" s="10">
        <f>F74</f>
        <v>334</v>
      </c>
      <c r="G73" s="10"/>
    </row>
    <row r="74" spans="1:7">
      <c r="A74" s="9" t="s">
        <v>43</v>
      </c>
      <c r="B74" s="8" t="s">
        <v>132</v>
      </c>
      <c r="C74" s="7">
        <v>200</v>
      </c>
      <c r="D74" s="7" t="s">
        <v>41</v>
      </c>
      <c r="E74" s="7" t="s">
        <v>11</v>
      </c>
      <c r="F74" s="6">
        <f>350+84-100</f>
        <v>334</v>
      </c>
      <c r="G74" s="6"/>
    </row>
    <row r="75" spans="1:7" ht="25.5">
      <c r="A75" s="18" t="s">
        <v>131</v>
      </c>
      <c r="B75" s="16" t="s">
        <v>130</v>
      </c>
      <c r="C75" s="17"/>
      <c r="D75" s="16"/>
      <c r="E75" s="16"/>
      <c r="F75" s="15">
        <f>F76+F80</f>
        <v>2004.7920899999999</v>
      </c>
      <c r="G75" s="15">
        <f>G76+G80</f>
        <v>0</v>
      </c>
    </row>
    <row r="76" spans="1:7" ht="25.5">
      <c r="A76" s="18" t="s">
        <v>129</v>
      </c>
      <c r="B76" s="16" t="s">
        <v>128</v>
      </c>
      <c r="C76" s="17"/>
      <c r="D76" s="16"/>
      <c r="E76" s="16"/>
      <c r="F76" s="15">
        <f>F77</f>
        <v>1504.7920899999999</v>
      </c>
      <c r="G76" s="19"/>
    </row>
    <row r="77" spans="1:7" ht="25.5">
      <c r="A77" s="11" t="s">
        <v>16</v>
      </c>
      <c r="B77" s="8" t="s">
        <v>128</v>
      </c>
      <c r="C77" s="8">
        <v>200</v>
      </c>
      <c r="D77" s="8"/>
      <c r="E77" s="8"/>
      <c r="F77" s="10">
        <f>F78</f>
        <v>1504.7920899999999</v>
      </c>
      <c r="G77" s="10"/>
    </row>
    <row r="78" spans="1:7">
      <c r="A78" s="9" t="s">
        <v>44</v>
      </c>
      <c r="B78" s="8" t="s">
        <v>128</v>
      </c>
      <c r="C78" s="7">
        <v>200</v>
      </c>
      <c r="D78" s="7" t="s">
        <v>41</v>
      </c>
      <c r="E78" s="7"/>
      <c r="F78" s="10">
        <f>F79</f>
        <v>1504.7920899999999</v>
      </c>
      <c r="G78" s="10"/>
    </row>
    <row r="79" spans="1:7">
      <c r="A79" s="9" t="s">
        <v>43</v>
      </c>
      <c r="B79" s="8" t="s">
        <v>128</v>
      </c>
      <c r="C79" s="7">
        <v>200</v>
      </c>
      <c r="D79" s="7" t="s">
        <v>41</v>
      </c>
      <c r="E79" s="7" t="s">
        <v>11</v>
      </c>
      <c r="F79" s="6">
        <v>1504.7920899999999</v>
      </c>
      <c r="G79" s="6"/>
    </row>
    <row r="80" spans="1:7" ht="25.5">
      <c r="A80" s="18" t="s">
        <v>127</v>
      </c>
      <c r="B80" s="16" t="s">
        <v>126</v>
      </c>
      <c r="C80" s="17"/>
      <c r="D80" s="16"/>
      <c r="E80" s="16"/>
      <c r="F80" s="15">
        <f>F81</f>
        <v>500</v>
      </c>
      <c r="G80" s="19"/>
    </row>
    <row r="81" spans="1:7" ht="25.5">
      <c r="A81" s="11" t="s">
        <v>16</v>
      </c>
      <c r="B81" s="8" t="s">
        <v>126</v>
      </c>
      <c r="C81" s="8">
        <v>200</v>
      </c>
      <c r="D81" s="8"/>
      <c r="E81" s="8"/>
      <c r="F81" s="10">
        <f>F82</f>
        <v>500</v>
      </c>
      <c r="G81" s="10"/>
    </row>
    <row r="82" spans="1:7">
      <c r="A82" s="9" t="s">
        <v>44</v>
      </c>
      <c r="B82" s="8" t="s">
        <v>126</v>
      </c>
      <c r="C82" s="7">
        <v>200</v>
      </c>
      <c r="D82" s="7" t="s">
        <v>41</v>
      </c>
      <c r="E82" s="7"/>
      <c r="F82" s="10">
        <f>F83</f>
        <v>500</v>
      </c>
      <c r="G82" s="10"/>
    </row>
    <row r="83" spans="1:7">
      <c r="A83" s="9" t="s">
        <v>43</v>
      </c>
      <c r="B83" s="8" t="s">
        <v>126</v>
      </c>
      <c r="C83" s="7">
        <v>200</v>
      </c>
      <c r="D83" s="7" t="s">
        <v>41</v>
      </c>
      <c r="E83" s="7" t="s">
        <v>11</v>
      </c>
      <c r="F83" s="6">
        <v>500</v>
      </c>
      <c r="G83" s="6"/>
    </row>
    <row r="84" spans="1:7" ht="38.25">
      <c r="A84" s="18" t="s">
        <v>121</v>
      </c>
      <c r="B84" s="16" t="s">
        <v>120</v>
      </c>
      <c r="C84" s="17"/>
      <c r="D84" s="16"/>
      <c r="E84" s="16"/>
      <c r="F84" s="15">
        <f>F85+F89+F93</f>
        <v>215</v>
      </c>
      <c r="G84" s="19"/>
    </row>
    <row r="85" spans="1:7" ht="51">
      <c r="A85" s="18" t="s">
        <v>125</v>
      </c>
      <c r="B85" s="16" t="s">
        <v>124</v>
      </c>
      <c r="C85" s="17"/>
      <c r="D85" s="16"/>
      <c r="E85" s="16"/>
      <c r="F85" s="15">
        <f>F86</f>
        <v>40</v>
      </c>
      <c r="G85" s="19"/>
    </row>
    <row r="86" spans="1:7" ht="25.5">
      <c r="A86" s="11" t="s">
        <v>16</v>
      </c>
      <c r="B86" s="8" t="s">
        <v>124</v>
      </c>
      <c r="C86" s="8">
        <v>200</v>
      </c>
      <c r="D86" s="8"/>
      <c r="E86" s="8"/>
      <c r="F86" s="10">
        <f>F87</f>
        <v>40</v>
      </c>
      <c r="G86" s="10"/>
    </row>
    <row r="87" spans="1:7">
      <c r="A87" s="9" t="s">
        <v>44</v>
      </c>
      <c r="B87" s="8" t="s">
        <v>124</v>
      </c>
      <c r="C87" s="7">
        <v>200</v>
      </c>
      <c r="D87" s="7" t="s">
        <v>41</v>
      </c>
      <c r="E87" s="7"/>
      <c r="F87" s="10">
        <f>F88</f>
        <v>40</v>
      </c>
      <c r="G87" s="10"/>
    </row>
    <row r="88" spans="1:7">
      <c r="A88" s="9" t="s">
        <v>43</v>
      </c>
      <c r="B88" s="8" t="s">
        <v>124</v>
      </c>
      <c r="C88" s="7">
        <v>200</v>
      </c>
      <c r="D88" s="7" t="s">
        <v>41</v>
      </c>
      <c r="E88" s="7" t="s">
        <v>11</v>
      </c>
      <c r="F88" s="6">
        <v>40</v>
      </c>
      <c r="G88" s="6"/>
    </row>
    <row r="89" spans="1:7" ht="38.25">
      <c r="A89" s="18" t="s">
        <v>123</v>
      </c>
      <c r="B89" s="16" t="s">
        <v>122</v>
      </c>
      <c r="C89" s="17"/>
      <c r="D89" s="16"/>
      <c r="E89" s="16"/>
      <c r="F89" s="15">
        <f>F90</f>
        <v>115</v>
      </c>
      <c r="G89" s="19"/>
    </row>
    <row r="90" spans="1:7" ht="25.5">
      <c r="A90" s="11" t="s">
        <v>16</v>
      </c>
      <c r="B90" s="8" t="s">
        <v>122</v>
      </c>
      <c r="C90" s="8">
        <v>200</v>
      </c>
      <c r="D90" s="8"/>
      <c r="E90" s="8"/>
      <c r="F90" s="10">
        <f>F91</f>
        <v>115</v>
      </c>
      <c r="G90" s="10"/>
    </row>
    <row r="91" spans="1:7">
      <c r="A91" s="9" t="s">
        <v>44</v>
      </c>
      <c r="B91" s="8" t="s">
        <v>122</v>
      </c>
      <c r="C91" s="7">
        <v>200</v>
      </c>
      <c r="D91" s="7" t="s">
        <v>41</v>
      </c>
      <c r="E91" s="7"/>
      <c r="F91" s="10">
        <f>F92</f>
        <v>115</v>
      </c>
      <c r="G91" s="10"/>
    </row>
    <row r="92" spans="1:7">
      <c r="A92" s="9" t="s">
        <v>43</v>
      </c>
      <c r="B92" s="8" t="s">
        <v>122</v>
      </c>
      <c r="C92" s="7">
        <v>200</v>
      </c>
      <c r="D92" s="7" t="s">
        <v>41</v>
      </c>
      <c r="E92" s="7" t="s">
        <v>11</v>
      </c>
      <c r="F92" s="6">
        <f>15+100</f>
        <v>115</v>
      </c>
      <c r="G92" s="6"/>
    </row>
    <row r="93" spans="1:7" ht="38.25">
      <c r="A93" s="18" t="s">
        <v>121</v>
      </c>
      <c r="B93" s="16" t="s">
        <v>120</v>
      </c>
      <c r="C93" s="17"/>
      <c r="D93" s="16"/>
      <c r="E93" s="16"/>
      <c r="F93" s="15">
        <f>F94</f>
        <v>60</v>
      </c>
      <c r="G93" s="19"/>
    </row>
    <row r="94" spans="1:7" ht="38.25">
      <c r="A94" s="18" t="s">
        <v>119</v>
      </c>
      <c r="B94" s="16" t="s">
        <v>118</v>
      </c>
      <c r="C94" s="17"/>
      <c r="D94" s="16"/>
      <c r="E94" s="16"/>
      <c r="F94" s="15">
        <f>F95</f>
        <v>60</v>
      </c>
      <c r="G94" s="19"/>
    </row>
    <row r="95" spans="1:7" ht="25.5">
      <c r="A95" s="11" t="s">
        <v>16</v>
      </c>
      <c r="B95" s="8" t="s">
        <v>118</v>
      </c>
      <c r="C95" s="8">
        <v>200</v>
      </c>
      <c r="D95" s="8"/>
      <c r="E95" s="8"/>
      <c r="F95" s="10">
        <f>F96</f>
        <v>60</v>
      </c>
      <c r="G95" s="10"/>
    </row>
    <row r="96" spans="1:7">
      <c r="A96" s="9" t="s">
        <v>44</v>
      </c>
      <c r="B96" s="8" t="s">
        <v>118</v>
      </c>
      <c r="C96" s="7">
        <v>200</v>
      </c>
      <c r="D96" s="7" t="s">
        <v>41</v>
      </c>
      <c r="E96" s="7"/>
      <c r="F96" s="10">
        <f>F97</f>
        <v>60</v>
      </c>
      <c r="G96" s="10"/>
    </row>
    <row r="97" spans="1:7" s="20" customFormat="1">
      <c r="A97" s="9" t="s">
        <v>43</v>
      </c>
      <c r="B97" s="8" t="s">
        <v>118</v>
      </c>
      <c r="C97" s="7">
        <v>200</v>
      </c>
      <c r="D97" s="7" t="s">
        <v>41</v>
      </c>
      <c r="E97" s="7" t="s">
        <v>11</v>
      </c>
      <c r="F97" s="6">
        <v>60</v>
      </c>
      <c r="G97" s="6"/>
    </row>
    <row r="98" spans="1:7" ht="25.5">
      <c r="A98" s="18" t="s">
        <v>203</v>
      </c>
      <c r="B98" s="16" t="s">
        <v>117</v>
      </c>
      <c r="C98" s="17"/>
      <c r="D98" s="16"/>
      <c r="E98" s="16"/>
      <c r="F98" s="15">
        <f t="shared" ref="F98:G101" si="1">F99</f>
        <v>551.02750000000003</v>
      </c>
      <c r="G98" s="15">
        <f t="shared" si="1"/>
        <v>551.02750000000003</v>
      </c>
    </row>
    <row r="99" spans="1:7" ht="38.25">
      <c r="A99" s="18" t="s">
        <v>202</v>
      </c>
      <c r="B99" s="16" t="s">
        <v>115</v>
      </c>
      <c r="C99" s="17"/>
      <c r="D99" s="16"/>
      <c r="E99" s="16"/>
      <c r="F99" s="15">
        <f t="shared" si="1"/>
        <v>551.02750000000003</v>
      </c>
      <c r="G99" s="15">
        <f t="shared" si="1"/>
        <v>551.02750000000003</v>
      </c>
    </row>
    <row r="100" spans="1:7" ht="25.5">
      <c r="A100" s="11" t="s">
        <v>16</v>
      </c>
      <c r="B100" s="8" t="s">
        <v>115</v>
      </c>
      <c r="C100" s="8">
        <v>200</v>
      </c>
      <c r="D100" s="8"/>
      <c r="E100" s="8"/>
      <c r="F100" s="10">
        <f t="shared" si="1"/>
        <v>551.02750000000003</v>
      </c>
      <c r="G100" s="10">
        <f t="shared" si="1"/>
        <v>551.02750000000003</v>
      </c>
    </row>
    <row r="101" spans="1:7">
      <c r="A101" s="9" t="s">
        <v>103</v>
      </c>
      <c r="B101" s="8" t="s">
        <v>115</v>
      </c>
      <c r="C101" s="7">
        <v>200</v>
      </c>
      <c r="D101" s="7" t="s">
        <v>99</v>
      </c>
      <c r="E101" s="7"/>
      <c r="F101" s="10">
        <f t="shared" si="1"/>
        <v>551.02750000000003</v>
      </c>
      <c r="G101" s="10">
        <f t="shared" si="1"/>
        <v>551.02750000000003</v>
      </c>
    </row>
    <row r="102" spans="1:7">
      <c r="A102" s="9" t="s">
        <v>116</v>
      </c>
      <c r="B102" s="8" t="s">
        <v>115</v>
      </c>
      <c r="C102" s="7">
        <v>200</v>
      </c>
      <c r="D102" s="7" t="s">
        <v>99</v>
      </c>
      <c r="E102" s="7" t="s">
        <v>41</v>
      </c>
      <c r="F102" s="6">
        <v>551.02750000000003</v>
      </c>
      <c r="G102" s="6">
        <v>551.02750000000003</v>
      </c>
    </row>
    <row r="103" spans="1:7" ht="38.25">
      <c r="A103" s="18" t="s">
        <v>114</v>
      </c>
      <c r="B103" s="16" t="s">
        <v>113</v>
      </c>
      <c r="C103" s="17"/>
      <c r="D103" s="16"/>
      <c r="E103" s="16"/>
      <c r="F103" s="15">
        <f>F104</f>
        <v>50.828000000000003</v>
      </c>
      <c r="G103" s="19"/>
    </row>
    <row r="104" spans="1:7" ht="25.5">
      <c r="A104" s="18" t="s">
        <v>112</v>
      </c>
      <c r="B104" s="16" t="s">
        <v>204</v>
      </c>
      <c r="C104" s="17"/>
      <c r="D104" s="16"/>
      <c r="E104" s="16"/>
      <c r="F104" s="15">
        <f>F105</f>
        <v>50.828000000000003</v>
      </c>
      <c r="G104" s="19"/>
    </row>
    <row r="105" spans="1:7" ht="25.5">
      <c r="A105" s="11" t="s">
        <v>16</v>
      </c>
      <c r="B105" s="8" t="s">
        <v>204</v>
      </c>
      <c r="C105" s="8">
        <v>200</v>
      </c>
      <c r="D105" s="8"/>
      <c r="E105" s="8"/>
      <c r="F105" s="10">
        <f>F106</f>
        <v>50.828000000000003</v>
      </c>
      <c r="G105" s="10"/>
    </row>
    <row r="106" spans="1:7">
      <c r="A106" s="9" t="s">
        <v>44</v>
      </c>
      <c r="B106" s="8" t="s">
        <v>204</v>
      </c>
      <c r="C106" s="7">
        <v>200</v>
      </c>
      <c r="D106" s="7" t="s">
        <v>41</v>
      </c>
      <c r="E106" s="7"/>
      <c r="F106" s="10">
        <f>F107</f>
        <v>50.828000000000003</v>
      </c>
      <c r="G106" s="10"/>
    </row>
    <row r="107" spans="1:7">
      <c r="A107" s="9" t="s">
        <v>43</v>
      </c>
      <c r="B107" s="8" t="s">
        <v>204</v>
      </c>
      <c r="C107" s="7">
        <v>200</v>
      </c>
      <c r="D107" s="7" t="s">
        <v>41</v>
      </c>
      <c r="E107" s="7" t="s">
        <v>11</v>
      </c>
      <c r="F107" s="6">
        <v>50.828000000000003</v>
      </c>
      <c r="G107" s="6"/>
    </row>
    <row r="108" spans="1:7" ht="63.75">
      <c r="A108" s="14" t="s">
        <v>111</v>
      </c>
      <c r="B108" s="13" t="s">
        <v>110</v>
      </c>
      <c r="C108" s="13"/>
      <c r="D108" s="13"/>
      <c r="E108" s="13"/>
      <c r="F108" s="12">
        <f>F109</f>
        <v>11614</v>
      </c>
      <c r="G108" s="12">
        <f>G109</f>
        <v>11033.3</v>
      </c>
    </row>
    <row r="109" spans="1:7" ht="63.75">
      <c r="A109" s="18" t="s">
        <v>109</v>
      </c>
      <c r="B109" s="16" t="s">
        <v>108</v>
      </c>
      <c r="C109" s="17"/>
      <c r="D109" s="16"/>
      <c r="E109" s="16"/>
      <c r="F109" s="15">
        <f>F110+F114</f>
        <v>11614</v>
      </c>
      <c r="G109" s="15">
        <f>G110+G114</f>
        <v>11033.3</v>
      </c>
    </row>
    <row r="110" spans="1:7" ht="51">
      <c r="A110" s="18" t="s">
        <v>107</v>
      </c>
      <c r="B110" s="16" t="s">
        <v>106</v>
      </c>
      <c r="C110" s="17"/>
      <c r="D110" s="16"/>
      <c r="E110" s="16"/>
      <c r="F110" s="15">
        <f t="shared" ref="F110:G112" si="2">F111</f>
        <v>11033.3</v>
      </c>
      <c r="G110" s="15">
        <f t="shared" si="2"/>
        <v>11033.3</v>
      </c>
    </row>
    <row r="111" spans="1:7">
      <c r="A111" s="11" t="s">
        <v>104</v>
      </c>
      <c r="B111" s="8" t="s">
        <v>106</v>
      </c>
      <c r="C111" s="8" t="s">
        <v>102</v>
      </c>
      <c r="D111" s="8"/>
      <c r="E111" s="8"/>
      <c r="F111" s="10">
        <f t="shared" si="2"/>
        <v>11033.3</v>
      </c>
      <c r="G111" s="10">
        <f t="shared" si="2"/>
        <v>11033.3</v>
      </c>
    </row>
    <row r="112" spans="1:7">
      <c r="A112" s="9" t="s">
        <v>103</v>
      </c>
      <c r="B112" s="8" t="s">
        <v>106</v>
      </c>
      <c r="C112" s="7" t="s">
        <v>102</v>
      </c>
      <c r="D112" s="7" t="s">
        <v>99</v>
      </c>
      <c r="E112" s="7"/>
      <c r="F112" s="10">
        <f t="shared" si="2"/>
        <v>11033.3</v>
      </c>
      <c r="G112" s="10">
        <f t="shared" si="2"/>
        <v>11033.3</v>
      </c>
    </row>
    <row r="113" spans="1:7">
      <c r="A113" s="9" t="s">
        <v>101</v>
      </c>
      <c r="B113" s="8" t="s">
        <v>106</v>
      </c>
      <c r="C113" s="7">
        <v>500</v>
      </c>
      <c r="D113" s="7" t="s">
        <v>99</v>
      </c>
      <c r="E113" s="7" t="s">
        <v>54</v>
      </c>
      <c r="F113" s="6">
        <v>11033.3</v>
      </c>
      <c r="G113" s="6">
        <v>11033.3</v>
      </c>
    </row>
    <row r="114" spans="1:7" ht="63.75">
      <c r="A114" s="18" t="s">
        <v>105</v>
      </c>
      <c r="B114" s="16" t="s">
        <v>100</v>
      </c>
      <c r="C114" s="17"/>
      <c r="D114" s="16"/>
      <c r="E114" s="16"/>
      <c r="F114" s="15">
        <f>F115</f>
        <v>580.70000000000005</v>
      </c>
      <c r="G114" s="19"/>
    </row>
    <row r="115" spans="1:7">
      <c r="A115" s="11" t="s">
        <v>104</v>
      </c>
      <c r="B115" s="8" t="s">
        <v>100</v>
      </c>
      <c r="C115" s="8" t="s">
        <v>102</v>
      </c>
      <c r="D115" s="8"/>
      <c r="E115" s="8"/>
      <c r="F115" s="10">
        <f>F116</f>
        <v>580.70000000000005</v>
      </c>
      <c r="G115" s="10"/>
    </row>
    <row r="116" spans="1:7">
      <c r="A116" s="9" t="s">
        <v>103</v>
      </c>
      <c r="B116" s="8" t="s">
        <v>100</v>
      </c>
      <c r="C116" s="7" t="s">
        <v>102</v>
      </c>
      <c r="D116" s="7" t="s">
        <v>99</v>
      </c>
      <c r="E116" s="7"/>
      <c r="F116" s="10">
        <f>F117</f>
        <v>580.70000000000005</v>
      </c>
      <c r="G116" s="10"/>
    </row>
    <row r="117" spans="1:7">
      <c r="A117" s="9" t="s">
        <v>101</v>
      </c>
      <c r="B117" s="8" t="s">
        <v>100</v>
      </c>
      <c r="C117" s="7">
        <v>500</v>
      </c>
      <c r="D117" s="7" t="s">
        <v>99</v>
      </c>
      <c r="E117" s="7" t="s">
        <v>54</v>
      </c>
      <c r="F117" s="6">
        <v>580.70000000000005</v>
      </c>
      <c r="G117" s="6"/>
    </row>
    <row r="118" spans="1:7" ht="51">
      <c r="A118" s="14" t="s">
        <v>98</v>
      </c>
      <c r="B118" s="13" t="s">
        <v>97</v>
      </c>
      <c r="C118" s="13"/>
      <c r="D118" s="13"/>
      <c r="E118" s="13"/>
      <c r="F118" s="12">
        <f>F120</f>
        <v>100</v>
      </c>
      <c r="G118" s="12">
        <f>G120</f>
        <v>0</v>
      </c>
    </row>
    <row r="119" spans="1:7" ht="51">
      <c r="A119" s="18" t="s">
        <v>96</v>
      </c>
      <c r="B119" s="16" t="s">
        <v>95</v>
      </c>
      <c r="C119" s="17"/>
      <c r="D119" s="16"/>
      <c r="E119" s="16"/>
      <c r="F119" s="15">
        <f>F120</f>
        <v>100</v>
      </c>
      <c r="G119" s="19"/>
    </row>
    <row r="120" spans="1:7" ht="25.5">
      <c r="A120" s="18" t="s">
        <v>94</v>
      </c>
      <c r="B120" s="16" t="s">
        <v>93</v>
      </c>
      <c r="C120" s="17"/>
      <c r="D120" s="16"/>
      <c r="E120" s="16"/>
      <c r="F120" s="15">
        <f>F121</f>
        <v>100</v>
      </c>
      <c r="G120" s="19"/>
    </row>
    <row r="121" spans="1:7" ht="25.5">
      <c r="A121" s="11" t="s">
        <v>16</v>
      </c>
      <c r="B121" s="8" t="s">
        <v>93</v>
      </c>
      <c r="C121" s="8">
        <v>200</v>
      </c>
      <c r="D121" s="8"/>
      <c r="E121" s="8"/>
      <c r="F121" s="10">
        <f>F122</f>
        <v>100</v>
      </c>
      <c r="G121" s="10"/>
    </row>
    <row r="122" spans="1:7">
      <c r="A122" s="9" t="s">
        <v>44</v>
      </c>
      <c r="B122" s="8" t="s">
        <v>93</v>
      </c>
      <c r="C122" s="7">
        <v>200</v>
      </c>
      <c r="D122" s="7" t="s">
        <v>41</v>
      </c>
      <c r="E122" s="7"/>
      <c r="F122" s="10">
        <f>F123</f>
        <v>100</v>
      </c>
      <c r="G122" s="10"/>
    </row>
    <row r="123" spans="1:7">
      <c r="A123" s="9" t="s">
        <v>43</v>
      </c>
      <c r="B123" s="8" t="s">
        <v>93</v>
      </c>
      <c r="C123" s="7">
        <v>200</v>
      </c>
      <c r="D123" s="7" t="s">
        <v>41</v>
      </c>
      <c r="E123" s="7" t="s">
        <v>11</v>
      </c>
      <c r="F123" s="6">
        <v>100</v>
      </c>
      <c r="G123" s="6"/>
    </row>
    <row r="124" spans="1:7" ht="38.25">
      <c r="A124" s="14" t="s">
        <v>92</v>
      </c>
      <c r="B124" s="13" t="s">
        <v>91</v>
      </c>
      <c r="C124" s="13"/>
      <c r="D124" s="13"/>
      <c r="E124" s="13"/>
      <c r="F124" s="12">
        <f>F125+F148+F153+F158</f>
        <v>28940.418300000001</v>
      </c>
      <c r="G124" s="12">
        <f>G125+G148+G153+G158</f>
        <v>9394.0627700000005</v>
      </c>
    </row>
    <row r="125" spans="1:7" ht="38.25">
      <c r="A125" s="18" t="s">
        <v>90</v>
      </c>
      <c r="B125" s="16" t="s">
        <v>89</v>
      </c>
      <c r="C125" s="17"/>
      <c r="D125" s="16"/>
      <c r="E125" s="16"/>
      <c r="F125" s="15">
        <f>F126+F143</f>
        <v>26478.273529999999</v>
      </c>
      <c r="G125" s="15">
        <f>G126+G143</f>
        <v>8603</v>
      </c>
    </row>
    <row r="126" spans="1:7" ht="25.5">
      <c r="A126" s="18" t="s">
        <v>88</v>
      </c>
      <c r="B126" s="16" t="s">
        <v>87</v>
      </c>
      <c r="C126" s="17"/>
      <c r="D126" s="16"/>
      <c r="E126" s="16"/>
      <c r="F126" s="15">
        <f>F127+F131+F135+F139</f>
        <v>25978.273529999999</v>
      </c>
      <c r="G126" s="15">
        <f>G127+G131+G135+G139</f>
        <v>8603</v>
      </c>
    </row>
    <row r="127" spans="1:7" ht="38.25">
      <c r="A127" s="18" t="s">
        <v>86</v>
      </c>
      <c r="B127" s="16" t="s">
        <v>85</v>
      </c>
      <c r="C127" s="17"/>
      <c r="D127" s="16"/>
      <c r="E127" s="16"/>
      <c r="F127" s="15">
        <f t="shared" ref="F127:G129" si="3">F128</f>
        <v>5142.5735299999997</v>
      </c>
      <c r="G127" s="15">
        <f t="shared" si="3"/>
        <v>0</v>
      </c>
    </row>
    <row r="128" spans="1:7" ht="25.5">
      <c r="A128" s="11" t="s">
        <v>59</v>
      </c>
      <c r="B128" s="8" t="s">
        <v>85</v>
      </c>
      <c r="C128" s="8" t="s">
        <v>58</v>
      </c>
      <c r="D128" s="8"/>
      <c r="E128" s="8"/>
      <c r="F128" s="10">
        <f t="shared" si="3"/>
        <v>5142.5735299999997</v>
      </c>
      <c r="G128" s="10">
        <f t="shared" si="3"/>
        <v>0</v>
      </c>
    </row>
    <row r="129" spans="1:7">
      <c r="A129" s="9" t="s">
        <v>57</v>
      </c>
      <c r="B129" s="8" t="s">
        <v>85</v>
      </c>
      <c r="C129" s="7">
        <v>600</v>
      </c>
      <c r="D129" s="7" t="s">
        <v>54</v>
      </c>
      <c r="E129" s="7"/>
      <c r="F129" s="10">
        <f t="shared" si="3"/>
        <v>5142.5735299999997</v>
      </c>
      <c r="G129" s="10">
        <f t="shared" si="3"/>
        <v>0</v>
      </c>
    </row>
    <row r="130" spans="1:7">
      <c r="A130" s="9" t="s">
        <v>56</v>
      </c>
      <c r="B130" s="8" t="s">
        <v>85</v>
      </c>
      <c r="C130" s="7">
        <v>600</v>
      </c>
      <c r="D130" s="7" t="s">
        <v>54</v>
      </c>
      <c r="E130" s="7" t="s">
        <v>1</v>
      </c>
      <c r="F130" s="6">
        <v>5142.5735299999997</v>
      </c>
      <c r="G130" s="6"/>
    </row>
    <row r="131" spans="1:7" ht="51">
      <c r="A131" s="18" t="s">
        <v>84</v>
      </c>
      <c r="B131" s="16" t="s">
        <v>83</v>
      </c>
      <c r="C131" s="17"/>
      <c r="D131" s="16"/>
      <c r="E131" s="16"/>
      <c r="F131" s="15">
        <f t="shared" ref="F131:G133" si="4">F132</f>
        <v>8603</v>
      </c>
      <c r="G131" s="15">
        <f t="shared" si="4"/>
        <v>8603</v>
      </c>
    </row>
    <row r="132" spans="1:7" ht="25.5">
      <c r="A132" s="11" t="s">
        <v>59</v>
      </c>
      <c r="B132" s="8" t="s">
        <v>83</v>
      </c>
      <c r="C132" s="8" t="s">
        <v>58</v>
      </c>
      <c r="D132" s="8"/>
      <c r="E132" s="8"/>
      <c r="F132" s="10">
        <f t="shared" si="4"/>
        <v>8603</v>
      </c>
      <c r="G132" s="10">
        <f t="shared" si="4"/>
        <v>8603</v>
      </c>
    </row>
    <row r="133" spans="1:7">
      <c r="A133" s="9" t="s">
        <v>57</v>
      </c>
      <c r="B133" s="8" t="s">
        <v>83</v>
      </c>
      <c r="C133" s="7">
        <v>600</v>
      </c>
      <c r="D133" s="7" t="s">
        <v>54</v>
      </c>
      <c r="E133" s="7"/>
      <c r="F133" s="10">
        <f t="shared" si="4"/>
        <v>8603</v>
      </c>
      <c r="G133" s="10">
        <f t="shared" si="4"/>
        <v>8603</v>
      </c>
    </row>
    <row r="134" spans="1:7">
      <c r="A134" s="9" t="s">
        <v>56</v>
      </c>
      <c r="B134" s="8" t="s">
        <v>83</v>
      </c>
      <c r="C134" s="7">
        <v>600</v>
      </c>
      <c r="D134" s="7" t="s">
        <v>54</v>
      </c>
      <c r="E134" s="7" t="s">
        <v>1</v>
      </c>
      <c r="F134" s="6">
        <v>8603</v>
      </c>
      <c r="G134" s="6">
        <v>8603</v>
      </c>
    </row>
    <row r="135" spans="1:7" ht="51">
      <c r="A135" s="18" t="s">
        <v>82</v>
      </c>
      <c r="B135" s="16" t="s">
        <v>81</v>
      </c>
      <c r="C135" s="17"/>
      <c r="D135" s="16"/>
      <c r="E135" s="16"/>
      <c r="F135" s="15">
        <f>F136</f>
        <v>11779.910529999999</v>
      </c>
      <c r="G135" s="19"/>
    </row>
    <row r="136" spans="1:7" ht="25.5">
      <c r="A136" s="11" t="s">
        <v>59</v>
      </c>
      <c r="B136" s="8" t="s">
        <v>81</v>
      </c>
      <c r="C136" s="8" t="s">
        <v>58</v>
      </c>
      <c r="D136" s="8"/>
      <c r="E136" s="8"/>
      <c r="F136" s="10">
        <f>F137</f>
        <v>11779.910529999999</v>
      </c>
      <c r="G136" s="10"/>
    </row>
    <row r="137" spans="1:7">
      <c r="A137" s="9" t="s">
        <v>57</v>
      </c>
      <c r="B137" s="8" t="s">
        <v>81</v>
      </c>
      <c r="C137" s="7">
        <v>600</v>
      </c>
      <c r="D137" s="7" t="s">
        <v>54</v>
      </c>
      <c r="E137" s="7"/>
      <c r="F137" s="10">
        <f>F138</f>
        <v>11779.910529999999</v>
      </c>
      <c r="G137" s="10"/>
    </row>
    <row r="138" spans="1:7">
      <c r="A138" s="9" t="s">
        <v>56</v>
      </c>
      <c r="B138" s="8" t="s">
        <v>81</v>
      </c>
      <c r="C138" s="7">
        <v>600</v>
      </c>
      <c r="D138" s="7" t="s">
        <v>54</v>
      </c>
      <c r="E138" s="7" t="s">
        <v>1</v>
      </c>
      <c r="F138" s="6">
        <v>11779.910529999999</v>
      </c>
      <c r="G138" s="6"/>
    </row>
    <row r="139" spans="1:7" ht="63.75">
      <c r="A139" s="18" t="s">
        <v>80</v>
      </c>
      <c r="B139" s="16" t="s">
        <v>79</v>
      </c>
      <c r="C139" s="17"/>
      <c r="D139" s="16"/>
      <c r="E139" s="16"/>
      <c r="F139" s="15">
        <f>F140</f>
        <v>452.78946999999999</v>
      </c>
      <c r="G139" s="19"/>
    </row>
    <row r="140" spans="1:7" ht="25.5">
      <c r="A140" s="11" t="s">
        <v>59</v>
      </c>
      <c r="B140" s="8" t="s">
        <v>79</v>
      </c>
      <c r="C140" s="8" t="s">
        <v>58</v>
      </c>
      <c r="D140" s="8"/>
      <c r="E140" s="8"/>
      <c r="F140" s="10">
        <f>F141</f>
        <v>452.78946999999999</v>
      </c>
      <c r="G140" s="10"/>
    </row>
    <row r="141" spans="1:7">
      <c r="A141" s="9" t="s">
        <v>57</v>
      </c>
      <c r="B141" s="8" t="s">
        <v>79</v>
      </c>
      <c r="C141" s="7">
        <v>600</v>
      </c>
      <c r="D141" s="7" t="s">
        <v>54</v>
      </c>
      <c r="E141" s="7"/>
      <c r="F141" s="10">
        <f>F142</f>
        <v>452.78946999999999</v>
      </c>
      <c r="G141" s="10"/>
    </row>
    <row r="142" spans="1:7">
      <c r="A142" s="9" t="s">
        <v>56</v>
      </c>
      <c r="B142" s="8" t="s">
        <v>79</v>
      </c>
      <c r="C142" s="7">
        <v>600</v>
      </c>
      <c r="D142" s="7" t="s">
        <v>54</v>
      </c>
      <c r="E142" s="7" t="s">
        <v>1</v>
      </c>
      <c r="F142" s="6">
        <v>452.78946999999999</v>
      </c>
      <c r="G142" s="6"/>
    </row>
    <row r="143" spans="1:7" ht="63.75">
      <c r="A143" s="18" t="s">
        <v>78</v>
      </c>
      <c r="B143" s="16" t="s">
        <v>77</v>
      </c>
      <c r="C143" s="17"/>
      <c r="D143" s="16"/>
      <c r="E143" s="16"/>
      <c r="F143" s="15">
        <f>F144</f>
        <v>500</v>
      </c>
      <c r="G143" s="15">
        <f>G144</f>
        <v>0</v>
      </c>
    </row>
    <row r="144" spans="1:7" ht="51">
      <c r="A144" s="18" t="s">
        <v>32</v>
      </c>
      <c r="B144" s="16" t="s">
        <v>76</v>
      </c>
      <c r="C144" s="17"/>
      <c r="D144" s="16"/>
      <c r="E144" s="16"/>
      <c r="F144" s="15">
        <f>F145</f>
        <v>500</v>
      </c>
      <c r="G144" s="19"/>
    </row>
    <row r="145" spans="1:7" ht="25.5">
      <c r="A145" s="11" t="s">
        <v>59</v>
      </c>
      <c r="B145" s="8" t="s">
        <v>76</v>
      </c>
      <c r="C145" s="8" t="s">
        <v>58</v>
      </c>
      <c r="D145" s="8"/>
      <c r="E145" s="8"/>
      <c r="F145" s="10">
        <f>F146</f>
        <v>500</v>
      </c>
      <c r="G145" s="10"/>
    </row>
    <row r="146" spans="1:7">
      <c r="A146" s="9" t="s">
        <v>57</v>
      </c>
      <c r="B146" s="8" t="s">
        <v>76</v>
      </c>
      <c r="C146" s="7">
        <v>600</v>
      </c>
      <c r="D146" s="7" t="s">
        <v>54</v>
      </c>
      <c r="E146" s="7"/>
      <c r="F146" s="10">
        <f>F147</f>
        <v>500</v>
      </c>
      <c r="G146" s="10"/>
    </row>
    <row r="147" spans="1:7">
      <c r="A147" s="9" t="s">
        <v>56</v>
      </c>
      <c r="B147" s="8" t="s">
        <v>76</v>
      </c>
      <c r="C147" s="7">
        <v>600</v>
      </c>
      <c r="D147" s="7" t="s">
        <v>54</v>
      </c>
      <c r="E147" s="7" t="s">
        <v>1</v>
      </c>
      <c r="F147" s="6">
        <v>500</v>
      </c>
      <c r="G147" s="6"/>
    </row>
    <row r="148" spans="1:7" ht="51">
      <c r="A148" s="18" t="s">
        <v>75</v>
      </c>
      <c r="B148" s="16" t="s">
        <v>74</v>
      </c>
      <c r="C148" s="17"/>
      <c r="D148" s="16"/>
      <c r="E148" s="16"/>
      <c r="F148" s="15">
        <f>F149</f>
        <v>1037.3820000000001</v>
      </c>
      <c r="G148" s="15">
        <f>G149</f>
        <v>0</v>
      </c>
    </row>
    <row r="149" spans="1:7" ht="38.25">
      <c r="A149" s="18" t="s">
        <v>73</v>
      </c>
      <c r="B149" s="16" t="s">
        <v>72</v>
      </c>
      <c r="C149" s="17"/>
      <c r="D149" s="16"/>
      <c r="E149" s="16"/>
      <c r="F149" s="15">
        <f>F150</f>
        <v>1037.3820000000001</v>
      </c>
      <c r="G149" s="19"/>
    </row>
    <row r="150" spans="1:7" ht="25.5">
      <c r="A150" s="11" t="s">
        <v>59</v>
      </c>
      <c r="B150" s="8" t="s">
        <v>72</v>
      </c>
      <c r="C150" s="8" t="s">
        <v>58</v>
      </c>
      <c r="D150" s="8"/>
      <c r="E150" s="8"/>
      <c r="F150" s="10">
        <f>F151</f>
        <v>1037.3820000000001</v>
      </c>
      <c r="G150" s="10"/>
    </row>
    <row r="151" spans="1:7">
      <c r="A151" s="9" t="s">
        <v>57</v>
      </c>
      <c r="B151" s="8" t="s">
        <v>72</v>
      </c>
      <c r="C151" s="7">
        <v>600</v>
      </c>
      <c r="D151" s="7" t="s">
        <v>54</v>
      </c>
      <c r="E151" s="7"/>
      <c r="F151" s="10">
        <f>F152</f>
        <v>1037.3820000000001</v>
      </c>
      <c r="G151" s="10"/>
    </row>
    <row r="152" spans="1:7">
      <c r="A152" s="9" t="s">
        <v>56</v>
      </c>
      <c r="B152" s="8" t="s">
        <v>72</v>
      </c>
      <c r="C152" s="7">
        <v>600</v>
      </c>
      <c r="D152" s="7" t="s">
        <v>54</v>
      </c>
      <c r="E152" s="7" t="s">
        <v>1</v>
      </c>
      <c r="F152" s="6">
        <v>1037.3820000000001</v>
      </c>
      <c r="G152" s="6"/>
    </row>
    <row r="153" spans="1:7" ht="38.25">
      <c r="A153" s="18" t="s">
        <v>71</v>
      </c>
      <c r="B153" s="16" t="s">
        <v>70</v>
      </c>
      <c r="C153" s="17"/>
      <c r="D153" s="16"/>
      <c r="E153" s="16"/>
      <c r="F153" s="15">
        <f>F154</f>
        <v>342</v>
      </c>
      <c r="G153" s="15">
        <f>G154</f>
        <v>0</v>
      </c>
    </row>
    <row r="154" spans="1:7" ht="51">
      <c r="A154" s="18" t="s">
        <v>69</v>
      </c>
      <c r="B154" s="16" t="s">
        <v>68</v>
      </c>
      <c r="C154" s="17"/>
      <c r="D154" s="16"/>
      <c r="E154" s="16"/>
      <c r="F154" s="15">
        <f>F155</f>
        <v>342</v>
      </c>
      <c r="G154" s="19"/>
    </row>
    <row r="155" spans="1:7" ht="25.5">
      <c r="A155" s="11" t="s">
        <v>59</v>
      </c>
      <c r="B155" s="8" t="s">
        <v>68</v>
      </c>
      <c r="C155" s="8" t="s">
        <v>58</v>
      </c>
      <c r="D155" s="8"/>
      <c r="E155" s="8"/>
      <c r="F155" s="10">
        <f>F156</f>
        <v>342</v>
      </c>
      <c r="G155" s="10"/>
    </row>
    <row r="156" spans="1:7">
      <c r="A156" s="9" t="s">
        <v>57</v>
      </c>
      <c r="B156" s="8" t="s">
        <v>68</v>
      </c>
      <c r="C156" s="7">
        <v>600</v>
      </c>
      <c r="D156" s="7" t="s">
        <v>54</v>
      </c>
      <c r="E156" s="7"/>
      <c r="F156" s="10">
        <f>F157</f>
        <v>342</v>
      </c>
      <c r="G156" s="10"/>
    </row>
    <row r="157" spans="1:7">
      <c r="A157" s="9" t="s">
        <v>56</v>
      </c>
      <c r="B157" s="8" t="s">
        <v>68</v>
      </c>
      <c r="C157" s="7">
        <v>600</v>
      </c>
      <c r="D157" s="7" t="s">
        <v>54</v>
      </c>
      <c r="E157" s="7" t="s">
        <v>1</v>
      </c>
      <c r="F157" s="6">
        <v>342</v>
      </c>
      <c r="G157" s="6"/>
    </row>
    <row r="158" spans="1:7" ht="38.25">
      <c r="A158" s="18" t="s">
        <v>67</v>
      </c>
      <c r="B158" s="16" t="s">
        <v>66</v>
      </c>
      <c r="C158" s="17"/>
      <c r="D158" s="16"/>
      <c r="E158" s="16"/>
      <c r="F158" s="15">
        <f>F159+F163</f>
        <v>1082.76277</v>
      </c>
      <c r="G158" s="15">
        <f>G159+G163</f>
        <v>791.06277</v>
      </c>
    </row>
    <row r="159" spans="1:7" ht="51">
      <c r="A159" s="18" t="s">
        <v>65</v>
      </c>
      <c r="B159" s="16" t="s">
        <v>64</v>
      </c>
      <c r="C159" s="17"/>
      <c r="D159" s="16"/>
      <c r="E159" s="16"/>
      <c r="F159" s="15">
        <f>F160</f>
        <v>250</v>
      </c>
      <c r="G159" s="19"/>
    </row>
    <row r="160" spans="1:7" ht="25.5">
      <c r="A160" s="11" t="s">
        <v>59</v>
      </c>
      <c r="B160" s="8" t="s">
        <v>64</v>
      </c>
      <c r="C160" s="8" t="s">
        <v>58</v>
      </c>
      <c r="D160" s="8"/>
      <c r="E160" s="8"/>
      <c r="F160" s="10">
        <f>F161</f>
        <v>250</v>
      </c>
      <c r="G160" s="10"/>
    </row>
    <row r="161" spans="1:7">
      <c r="A161" s="9" t="s">
        <v>57</v>
      </c>
      <c r="B161" s="8" t="s">
        <v>64</v>
      </c>
      <c r="C161" s="7">
        <v>600</v>
      </c>
      <c r="D161" s="7" t="s">
        <v>54</v>
      </c>
      <c r="E161" s="7"/>
      <c r="F161" s="10">
        <f>F162</f>
        <v>250</v>
      </c>
      <c r="G161" s="10"/>
    </row>
    <row r="162" spans="1:7">
      <c r="A162" s="9" t="s">
        <v>56</v>
      </c>
      <c r="B162" s="8" t="s">
        <v>64</v>
      </c>
      <c r="C162" s="7">
        <v>600</v>
      </c>
      <c r="D162" s="7" t="s">
        <v>54</v>
      </c>
      <c r="E162" s="7" t="s">
        <v>1</v>
      </c>
      <c r="F162" s="6">
        <v>250</v>
      </c>
      <c r="G162" s="6"/>
    </row>
    <row r="163" spans="1:7" ht="25.5">
      <c r="A163" s="18" t="s">
        <v>63</v>
      </c>
      <c r="B163" s="16" t="s">
        <v>62</v>
      </c>
      <c r="C163" s="17"/>
      <c r="D163" s="16"/>
      <c r="E163" s="16"/>
      <c r="F163" s="15">
        <f>F165+F169</f>
        <v>832.76277000000005</v>
      </c>
      <c r="G163" s="15">
        <f>G165+G169</f>
        <v>791.06277</v>
      </c>
    </row>
    <row r="164" spans="1:7" ht="38.25">
      <c r="A164" s="11" t="s">
        <v>61</v>
      </c>
      <c r="B164" s="8" t="s">
        <v>55</v>
      </c>
      <c r="C164" s="8"/>
      <c r="D164" s="8"/>
      <c r="E164" s="8"/>
      <c r="F164" s="10">
        <f t="shared" ref="F164:G166" si="5">F165</f>
        <v>791.06277</v>
      </c>
      <c r="G164" s="10">
        <f t="shared" si="5"/>
        <v>791.06277</v>
      </c>
    </row>
    <row r="165" spans="1:7" ht="25.5">
      <c r="A165" s="11" t="s">
        <v>59</v>
      </c>
      <c r="B165" s="8" t="s">
        <v>55</v>
      </c>
      <c r="C165" s="8" t="s">
        <v>58</v>
      </c>
      <c r="D165" s="8"/>
      <c r="E165" s="8"/>
      <c r="F165" s="10">
        <f t="shared" si="5"/>
        <v>791.06277</v>
      </c>
      <c r="G165" s="10">
        <f t="shared" si="5"/>
        <v>791.06277</v>
      </c>
    </row>
    <row r="166" spans="1:7">
      <c r="A166" s="9" t="s">
        <v>57</v>
      </c>
      <c r="B166" s="8" t="s">
        <v>55</v>
      </c>
      <c r="C166" s="7">
        <v>600</v>
      </c>
      <c r="D166" s="7" t="s">
        <v>54</v>
      </c>
      <c r="E166" s="7"/>
      <c r="F166" s="10">
        <f t="shared" si="5"/>
        <v>791.06277</v>
      </c>
      <c r="G166" s="10">
        <f t="shared" si="5"/>
        <v>791.06277</v>
      </c>
    </row>
    <row r="167" spans="1:7">
      <c r="A167" s="9" t="s">
        <v>56</v>
      </c>
      <c r="B167" s="8" t="s">
        <v>55</v>
      </c>
      <c r="C167" s="7">
        <v>600</v>
      </c>
      <c r="D167" s="7" t="s">
        <v>54</v>
      </c>
      <c r="E167" s="7" t="s">
        <v>1</v>
      </c>
      <c r="F167" s="6">
        <v>791.06277</v>
      </c>
      <c r="G167" s="6">
        <v>791.06277</v>
      </c>
    </row>
    <row r="168" spans="1:7" ht="38.25">
      <c r="A168" s="11" t="s">
        <v>60</v>
      </c>
      <c r="B168" s="8" t="s">
        <v>55</v>
      </c>
      <c r="C168" s="8"/>
      <c r="D168" s="8"/>
      <c r="E168" s="8"/>
      <c r="F168" s="10">
        <f>F169</f>
        <v>41.7</v>
      </c>
      <c r="G168" s="10"/>
    </row>
    <row r="169" spans="1:7" ht="25.5">
      <c r="A169" s="11" t="s">
        <v>59</v>
      </c>
      <c r="B169" s="8" t="s">
        <v>55</v>
      </c>
      <c r="C169" s="8" t="s">
        <v>58</v>
      </c>
      <c r="D169" s="8"/>
      <c r="E169" s="8"/>
      <c r="F169" s="10">
        <f>F170</f>
        <v>41.7</v>
      </c>
      <c r="G169" s="10"/>
    </row>
    <row r="170" spans="1:7">
      <c r="A170" s="9" t="s">
        <v>57</v>
      </c>
      <c r="B170" s="8" t="s">
        <v>55</v>
      </c>
      <c r="C170" s="7">
        <v>600</v>
      </c>
      <c r="D170" s="7" t="s">
        <v>54</v>
      </c>
      <c r="E170" s="7"/>
      <c r="F170" s="10">
        <f>F171</f>
        <v>41.7</v>
      </c>
      <c r="G170" s="10"/>
    </row>
    <row r="171" spans="1:7">
      <c r="A171" s="9" t="s">
        <v>56</v>
      </c>
      <c r="B171" s="8" t="s">
        <v>55</v>
      </c>
      <c r="C171" s="7">
        <v>600</v>
      </c>
      <c r="D171" s="7" t="s">
        <v>54</v>
      </c>
      <c r="E171" s="7" t="s">
        <v>1</v>
      </c>
      <c r="F171" s="6">
        <v>41.7</v>
      </c>
      <c r="G171" s="6"/>
    </row>
    <row r="172" spans="1:7" ht="51">
      <c r="A172" s="14" t="s">
        <v>53</v>
      </c>
      <c r="B172" s="13" t="s">
        <v>52</v>
      </c>
      <c r="C172" s="13"/>
      <c r="D172" s="13"/>
      <c r="E172" s="13"/>
      <c r="F172" s="12">
        <f>F173+F178</f>
        <v>120.33363</v>
      </c>
      <c r="G172" s="12">
        <f>G173+G178</f>
        <v>0</v>
      </c>
    </row>
    <row r="173" spans="1:7" ht="38.25">
      <c r="A173" s="18" t="s">
        <v>51</v>
      </c>
      <c r="B173" s="16" t="s">
        <v>50</v>
      </c>
      <c r="C173" s="17"/>
      <c r="D173" s="16"/>
      <c r="E173" s="16"/>
      <c r="F173" s="15">
        <f>F174</f>
        <v>40</v>
      </c>
      <c r="G173" s="15">
        <f>G174</f>
        <v>0</v>
      </c>
    </row>
    <row r="174" spans="1:7" ht="38.25">
      <c r="A174" s="11" t="s">
        <v>49</v>
      </c>
      <c r="B174" s="8" t="s">
        <v>205</v>
      </c>
      <c r="C174" s="7"/>
      <c r="D174" s="8"/>
      <c r="E174" s="8"/>
      <c r="F174" s="10">
        <f>F175</f>
        <v>40</v>
      </c>
      <c r="G174" s="10"/>
    </row>
    <row r="175" spans="1:7" ht="25.5">
      <c r="A175" s="11" t="s">
        <v>16</v>
      </c>
      <c r="B175" s="8" t="s">
        <v>205</v>
      </c>
      <c r="C175" s="7">
        <v>200</v>
      </c>
      <c r="D175" s="8"/>
      <c r="E175" s="8"/>
      <c r="F175" s="10">
        <f>F176</f>
        <v>40</v>
      </c>
      <c r="G175" s="10"/>
    </row>
    <row r="176" spans="1:7">
      <c r="A176" s="9" t="s">
        <v>44</v>
      </c>
      <c r="B176" s="8" t="s">
        <v>205</v>
      </c>
      <c r="C176" s="7">
        <v>200</v>
      </c>
      <c r="D176" s="7" t="s">
        <v>41</v>
      </c>
      <c r="E176" s="7"/>
      <c r="F176" s="10">
        <f>F177</f>
        <v>40</v>
      </c>
      <c r="G176" s="10"/>
    </row>
    <row r="177" spans="1:7">
      <c r="A177" s="9" t="s">
        <v>43</v>
      </c>
      <c r="B177" s="8" t="s">
        <v>205</v>
      </c>
      <c r="C177" s="7">
        <v>200</v>
      </c>
      <c r="D177" s="7" t="s">
        <v>41</v>
      </c>
      <c r="E177" s="7" t="s">
        <v>11</v>
      </c>
      <c r="F177" s="6">
        <v>40</v>
      </c>
      <c r="G177" s="6"/>
    </row>
    <row r="178" spans="1:7" ht="25.5">
      <c r="A178" s="18" t="s">
        <v>48</v>
      </c>
      <c r="B178" s="16" t="s">
        <v>47</v>
      </c>
      <c r="C178" s="17"/>
      <c r="D178" s="16"/>
      <c r="E178" s="16"/>
      <c r="F178" s="15">
        <f>F179+F183</f>
        <v>80.333629999999999</v>
      </c>
      <c r="G178" s="15">
        <f>G179+G183</f>
        <v>0</v>
      </c>
    </row>
    <row r="179" spans="1:7" ht="51">
      <c r="A179" s="11" t="s">
        <v>46</v>
      </c>
      <c r="B179" s="8" t="s">
        <v>42</v>
      </c>
      <c r="C179" s="7"/>
      <c r="D179" s="8"/>
      <c r="E179" s="8"/>
      <c r="F179" s="10">
        <f t="shared" ref="F179:G181" si="6">F180</f>
        <v>0</v>
      </c>
      <c r="G179" s="10">
        <f t="shared" si="6"/>
        <v>0</v>
      </c>
    </row>
    <row r="180" spans="1:7" ht="25.5">
      <c r="A180" s="11" t="s">
        <v>16</v>
      </c>
      <c r="B180" s="8" t="s">
        <v>42</v>
      </c>
      <c r="C180" s="7">
        <v>200</v>
      </c>
      <c r="D180" s="8"/>
      <c r="E180" s="8"/>
      <c r="F180" s="10">
        <f t="shared" si="6"/>
        <v>0</v>
      </c>
      <c r="G180" s="10">
        <f t="shared" si="6"/>
        <v>0</v>
      </c>
    </row>
    <row r="181" spans="1:7">
      <c r="A181" s="9" t="s">
        <v>44</v>
      </c>
      <c r="B181" s="8" t="s">
        <v>42</v>
      </c>
      <c r="C181" s="7">
        <v>200</v>
      </c>
      <c r="D181" s="7" t="s">
        <v>41</v>
      </c>
      <c r="E181" s="7"/>
      <c r="F181" s="10">
        <f t="shared" si="6"/>
        <v>0</v>
      </c>
      <c r="G181" s="10">
        <f t="shared" si="6"/>
        <v>0</v>
      </c>
    </row>
    <row r="182" spans="1:7">
      <c r="A182" s="9" t="s">
        <v>43</v>
      </c>
      <c r="B182" s="8" t="s">
        <v>42</v>
      </c>
      <c r="C182" s="7">
        <v>200</v>
      </c>
      <c r="D182" s="7" t="s">
        <v>41</v>
      </c>
      <c r="E182" s="7" t="s">
        <v>11</v>
      </c>
      <c r="F182" s="6">
        <v>0</v>
      </c>
      <c r="G182" s="6">
        <v>0</v>
      </c>
    </row>
    <row r="183" spans="1:7" ht="38.25">
      <c r="A183" s="11" t="s">
        <v>45</v>
      </c>
      <c r="B183" s="8" t="s">
        <v>42</v>
      </c>
      <c r="C183" s="7"/>
      <c r="D183" s="8"/>
      <c r="E183" s="8"/>
      <c r="F183" s="10">
        <f>F184</f>
        <v>80.333629999999999</v>
      </c>
      <c r="G183" s="10"/>
    </row>
    <row r="184" spans="1:7" ht="25.5">
      <c r="A184" s="11" t="s">
        <v>16</v>
      </c>
      <c r="B184" s="8" t="s">
        <v>42</v>
      </c>
      <c r="C184" s="7">
        <v>200</v>
      </c>
      <c r="D184" s="8"/>
      <c r="E184" s="8"/>
      <c r="F184" s="10">
        <f>F185</f>
        <v>80.333629999999999</v>
      </c>
      <c r="G184" s="10"/>
    </row>
    <row r="185" spans="1:7">
      <c r="A185" s="9" t="s">
        <v>44</v>
      </c>
      <c r="B185" s="8" t="s">
        <v>42</v>
      </c>
      <c r="C185" s="7">
        <v>200</v>
      </c>
      <c r="D185" s="7" t="s">
        <v>41</v>
      </c>
      <c r="E185" s="7"/>
      <c r="F185" s="10">
        <f>F186</f>
        <v>80.333629999999999</v>
      </c>
      <c r="G185" s="10"/>
    </row>
    <row r="186" spans="1:7">
      <c r="A186" s="9" t="s">
        <v>43</v>
      </c>
      <c r="B186" s="8" t="s">
        <v>42</v>
      </c>
      <c r="C186" s="7">
        <v>200</v>
      </c>
      <c r="D186" s="7" t="s">
        <v>41</v>
      </c>
      <c r="E186" s="7" t="s">
        <v>11</v>
      </c>
      <c r="F186" s="6">
        <v>80.333629999999999</v>
      </c>
      <c r="G186" s="6"/>
    </row>
    <row r="187" spans="1:7">
      <c r="A187" s="14" t="s">
        <v>40</v>
      </c>
      <c r="B187" s="13" t="s">
        <v>39</v>
      </c>
      <c r="C187" s="13"/>
      <c r="D187" s="13"/>
      <c r="E187" s="13"/>
      <c r="F187" s="12">
        <f>F188+F203+F208+F215</f>
        <v>1884.1797400000003</v>
      </c>
      <c r="G187" s="12">
        <f>G188+G203+G208+G215</f>
        <v>462.1</v>
      </c>
    </row>
    <row r="188" spans="1:7" ht="25.5">
      <c r="A188" s="11" t="s">
        <v>38</v>
      </c>
      <c r="B188" s="8" t="s">
        <v>37</v>
      </c>
      <c r="C188" s="7"/>
      <c r="D188" s="8"/>
      <c r="E188" s="8"/>
      <c r="F188" s="10">
        <f>F189+F192+F199</f>
        <v>1217.0000000000002</v>
      </c>
      <c r="G188" s="10"/>
    </row>
    <row r="189" spans="1:7" ht="51">
      <c r="A189" s="11" t="s">
        <v>19</v>
      </c>
      <c r="B189" s="8" t="s">
        <v>36</v>
      </c>
      <c r="C189" s="7" t="s">
        <v>17</v>
      </c>
      <c r="D189" s="8"/>
      <c r="E189" s="8"/>
      <c r="F189" s="10">
        <f>F190</f>
        <v>1105.4659000000001</v>
      </c>
      <c r="G189" s="10"/>
    </row>
    <row r="190" spans="1:7">
      <c r="A190" s="9" t="s">
        <v>26</v>
      </c>
      <c r="B190" s="8" t="s">
        <v>36</v>
      </c>
      <c r="C190" s="7">
        <v>100</v>
      </c>
      <c r="D190" s="7" t="s">
        <v>1</v>
      </c>
      <c r="E190" s="7"/>
      <c r="F190" s="10">
        <f>F191</f>
        <v>1105.4659000000001</v>
      </c>
      <c r="G190" s="10"/>
    </row>
    <row r="191" spans="1:7" ht="25.5">
      <c r="A191" s="9" t="s">
        <v>31</v>
      </c>
      <c r="B191" s="8" t="s">
        <v>36</v>
      </c>
      <c r="C191" s="7">
        <v>100</v>
      </c>
      <c r="D191" s="7" t="s">
        <v>1</v>
      </c>
      <c r="E191" s="7" t="s">
        <v>12</v>
      </c>
      <c r="F191" s="6">
        <v>1105.4659000000001</v>
      </c>
      <c r="G191" s="6"/>
    </row>
    <row r="192" spans="1:7" ht="25.5">
      <c r="A192" s="11" t="s">
        <v>35</v>
      </c>
      <c r="B192" s="8" t="s">
        <v>33</v>
      </c>
      <c r="C192" s="7"/>
      <c r="D192" s="8"/>
      <c r="E192" s="8"/>
      <c r="F192" s="10">
        <f>F193+F196</f>
        <v>76.534099999999995</v>
      </c>
      <c r="G192" s="10"/>
    </row>
    <row r="193" spans="1:7" ht="51">
      <c r="A193" s="11" t="s">
        <v>19</v>
      </c>
      <c r="B193" s="8" t="s">
        <v>33</v>
      </c>
      <c r="C193" s="7" t="s">
        <v>17</v>
      </c>
      <c r="D193" s="8"/>
      <c r="E193" s="8"/>
      <c r="F193" s="10">
        <f>F194</f>
        <v>19.692</v>
      </c>
      <c r="G193" s="10"/>
    </row>
    <row r="194" spans="1:7">
      <c r="A194" s="9" t="s">
        <v>26</v>
      </c>
      <c r="B194" s="8" t="s">
        <v>33</v>
      </c>
      <c r="C194" s="7">
        <v>100</v>
      </c>
      <c r="D194" s="7" t="s">
        <v>1</v>
      </c>
      <c r="E194" s="7"/>
      <c r="F194" s="10">
        <f>F195</f>
        <v>19.692</v>
      </c>
      <c r="G194" s="10"/>
    </row>
    <row r="195" spans="1:7" ht="38.25">
      <c r="A195" s="9" t="s">
        <v>34</v>
      </c>
      <c r="B195" s="8" t="s">
        <v>33</v>
      </c>
      <c r="C195" s="7">
        <v>100</v>
      </c>
      <c r="D195" s="7" t="s">
        <v>1</v>
      </c>
      <c r="E195" s="7" t="s">
        <v>11</v>
      </c>
      <c r="F195" s="6">
        <v>19.692</v>
      </c>
      <c r="G195" s="6"/>
    </row>
    <row r="196" spans="1:7" ht="25.5">
      <c r="A196" s="11" t="s">
        <v>16</v>
      </c>
      <c r="B196" s="8" t="s">
        <v>33</v>
      </c>
      <c r="C196" s="7" t="s">
        <v>15</v>
      </c>
      <c r="D196" s="8"/>
      <c r="E196" s="8"/>
      <c r="F196" s="10">
        <f>F197</f>
        <v>56.842100000000002</v>
      </c>
      <c r="G196" s="10"/>
    </row>
    <row r="197" spans="1:7">
      <c r="A197" s="9" t="s">
        <v>26</v>
      </c>
      <c r="B197" s="8" t="s">
        <v>33</v>
      </c>
      <c r="C197" s="7" t="s">
        <v>15</v>
      </c>
      <c r="D197" s="7" t="s">
        <v>1</v>
      </c>
      <c r="E197" s="7"/>
      <c r="F197" s="10">
        <f>F198</f>
        <v>56.842100000000002</v>
      </c>
      <c r="G197" s="10"/>
    </row>
    <row r="198" spans="1:7" ht="38.25">
      <c r="A198" s="9" t="s">
        <v>34</v>
      </c>
      <c r="B198" s="8" t="s">
        <v>33</v>
      </c>
      <c r="C198" s="7">
        <v>200</v>
      </c>
      <c r="D198" s="7" t="s">
        <v>1</v>
      </c>
      <c r="E198" s="7" t="s">
        <v>11</v>
      </c>
      <c r="F198" s="6">
        <v>56.842100000000002</v>
      </c>
      <c r="G198" s="6"/>
    </row>
    <row r="199" spans="1:7" ht="51">
      <c r="A199" s="11" t="s">
        <v>32</v>
      </c>
      <c r="B199" s="8" t="s">
        <v>30</v>
      </c>
      <c r="C199" s="7"/>
      <c r="D199" s="8"/>
      <c r="E199" s="8"/>
      <c r="F199" s="10">
        <f>F200</f>
        <v>35</v>
      </c>
      <c r="G199" s="10"/>
    </row>
    <row r="200" spans="1:7" ht="51">
      <c r="A200" s="11" t="s">
        <v>19</v>
      </c>
      <c r="B200" s="8" t="s">
        <v>30</v>
      </c>
      <c r="C200" s="7" t="s">
        <v>17</v>
      </c>
      <c r="D200" s="8"/>
      <c r="E200" s="8"/>
      <c r="F200" s="10">
        <f>F201</f>
        <v>35</v>
      </c>
      <c r="G200" s="10"/>
    </row>
    <row r="201" spans="1:7">
      <c r="A201" s="9" t="s">
        <v>26</v>
      </c>
      <c r="B201" s="8" t="s">
        <v>30</v>
      </c>
      <c r="C201" s="7">
        <v>100</v>
      </c>
      <c r="D201" s="7" t="s">
        <v>1</v>
      </c>
      <c r="E201" s="7"/>
      <c r="F201" s="10">
        <f>F202</f>
        <v>35</v>
      </c>
      <c r="G201" s="10"/>
    </row>
    <row r="202" spans="1:7" ht="25.5">
      <c r="A202" s="9" t="s">
        <v>31</v>
      </c>
      <c r="B202" s="8" t="s">
        <v>30</v>
      </c>
      <c r="C202" s="7" t="s">
        <v>17</v>
      </c>
      <c r="D202" s="7" t="s">
        <v>1</v>
      </c>
      <c r="E202" s="7" t="s">
        <v>12</v>
      </c>
      <c r="F202" s="6">
        <v>35</v>
      </c>
      <c r="G202" s="6"/>
    </row>
    <row r="203" spans="1:7" ht="102">
      <c r="A203" s="11" t="s">
        <v>29</v>
      </c>
      <c r="B203" s="8" t="s">
        <v>28</v>
      </c>
      <c r="C203" s="7"/>
      <c r="D203" s="8"/>
      <c r="E203" s="8"/>
      <c r="F203" s="10">
        <f t="shared" ref="F203:G206" si="7">F204</f>
        <v>4</v>
      </c>
      <c r="G203" s="10">
        <f t="shared" si="7"/>
        <v>4</v>
      </c>
    </row>
    <row r="204" spans="1:7" ht="89.25">
      <c r="A204" s="11" t="s">
        <v>27</v>
      </c>
      <c r="B204" s="8" t="s">
        <v>24</v>
      </c>
      <c r="C204" s="7"/>
      <c r="D204" s="8"/>
      <c r="E204" s="8"/>
      <c r="F204" s="10">
        <f t="shared" si="7"/>
        <v>4</v>
      </c>
      <c r="G204" s="10">
        <f t="shared" si="7"/>
        <v>4</v>
      </c>
    </row>
    <row r="205" spans="1:7" ht="25.5">
      <c r="A205" s="11" t="s">
        <v>16</v>
      </c>
      <c r="B205" s="8" t="s">
        <v>24</v>
      </c>
      <c r="C205" s="7">
        <v>200</v>
      </c>
      <c r="D205" s="8"/>
      <c r="E205" s="8"/>
      <c r="F205" s="10">
        <f t="shared" si="7"/>
        <v>4</v>
      </c>
      <c r="G205" s="10">
        <f t="shared" si="7"/>
        <v>4</v>
      </c>
    </row>
    <row r="206" spans="1:7">
      <c r="A206" s="9" t="s">
        <v>26</v>
      </c>
      <c r="B206" s="8" t="s">
        <v>24</v>
      </c>
      <c r="C206" s="7">
        <v>200</v>
      </c>
      <c r="D206" s="7" t="s">
        <v>1</v>
      </c>
      <c r="E206" s="7"/>
      <c r="F206" s="10">
        <f t="shared" si="7"/>
        <v>4</v>
      </c>
      <c r="G206" s="10">
        <f t="shared" si="7"/>
        <v>4</v>
      </c>
    </row>
    <row r="207" spans="1:7">
      <c r="A207" s="9" t="s">
        <v>25</v>
      </c>
      <c r="B207" s="8" t="s">
        <v>24</v>
      </c>
      <c r="C207" s="7">
        <v>200</v>
      </c>
      <c r="D207" s="7" t="s">
        <v>1</v>
      </c>
      <c r="E207" s="7" t="s">
        <v>23</v>
      </c>
      <c r="F207" s="6">
        <v>4</v>
      </c>
      <c r="G207" s="6">
        <v>4</v>
      </c>
    </row>
    <row r="208" spans="1:7" ht="63.75">
      <c r="A208" s="11" t="s">
        <v>22</v>
      </c>
      <c r="B208" s="8" t="s">
        <v>21</v>
      </c>
      <c r="C208" s="7"/>
      <c r="D208" s="8"/>
      <c r="E208" s="8"/>
      <c r="F208" s="10">
        <f>F209</f>
        <v>458.1</v>
      </c>
      <c r="G208" s="10">
        <f>G209</f>
        <v>458.1</v>
      </c>
    </row>
    <row r="209" spans="1:7" ht="25.5">
      <c r="A209" s="11" t="s">
        <v>20</v>
      </c>
      <c r="B209" s="8" t="s">
        <v>13</v>
      </c>
      <c r="C209" s="7"/>
      <c r="D209" s="8"/>
      <c r="E209" s="8"/>
      <c r="F209" s="10">
        <f>F210+F213</f>
        <v>458.1</v>
      </c>
      <c r="G209" s="10">
        <f>G210+G213</f>
        <v>458.1</v>
      </c>
    </row>
    <row r="210" spans="1:7" ht="51">
      <c r="A210" s="11" t="s">
        <v>19</v>
      </c>
      <c r="B210" s="8" t="s">
        <v>13</v>
      </c>
      <c r="C210" s="7" t="s">
        <v>17</v>
      </c>
      <c r="D210" s="8"/>
      <c r="E210" s="8"/>
      <c r="F210" s="10">
        <f>F211</f>
        <v>351.54</v>
      </c>
      <c r="G210" s="10">
        <f>G211</f>
        <v>351.54</v>
      </c>
    </row>
    <row r="211" spans="1:7">
      <c r="A211" s="9" t="s">
        <v>18</v>
      </c>
      <c r="B211" s="8" t="s">
        <v>13</v>
      </c>
      <c r="C211" s="7" t="s">
        <v>17</v>
      </c>
      <c r="D211" s="7" t="s">
        <v>12</v>
      </c>
      <c r="E211" s="7"/>
      <c r="F211" s="10">
        <f>F212</f>
        <v>351.54</v>
      </c>
      <c r="G211" s="10">
        <f>G212</f>
        <v>351.54</v>
      </c>
    </row>
    <row r="212" spans="1:7">
      <c r="A212" s="9" t="s">
        <v>14</v>
      </c>
      <c r="B212" s="8" t="s">
        <v>13</v>
      </c>
      <c r="C212" s="7">
        <v>100</v>
      </c>
      <c r="D212" s="7" t="s">
        <v>12</v>
      </c>
      <c r="E212" s="7" t="s">
        <v>11</v>
      </c>
      <c r="F212" s="6">
        <v>351.54</v>
      </c>
      <c r="G212" s="6">
        <v>351.54</v>
      </c>
    </row>
    <row r="213" spans="1:7" ht="25.5">
      <c r="A213" s="11" t="s">
        <v>16</v>
      </c>
      <c r="B213" s="8" t="s">
        <v>13</v>
      </c>
      <c r="C213" s="7" t="s">
        <v>15</v>
      </c>
      <c r="D213" s="8"/>
      <c r="E213" s="8"/>
      <c r="F213" s="10">
        <f>F214</f>
        <v>106.56</v>
      </c>
      <c r="G213" s="10">
        <f>G214</f>
        <v>106.56</v>
      </c>
    </row>
    <row r="214" spans="1:7">
      <c r="A214" s="9" t="s">
        <v>14</v>
      </c>
      <c r="B214" s="8" t="s">
        <v>13</v>
      </c>
      <c r="C214" s="7">
        <v>200</v>
      </c>
      <c r="D214" s="7" t="s">
        <v>12</v>
      </c>
      <c r="E214" s="7" t="s">
        <v>11</v>
      </c>
      <c r="F214" s="6">
        <v>106.56</v>
      </c>
      <c r="G214" s="6">
        <v>106.56</v>
      </c>
    </row>
    <row r="215" spans="1:7">
      <c r="A215" s="11" t="s">
        <v>10</v>
      </c>
      <c r="B215" s="8" t="s">
        <v>9</v>
      </c>
      <c r="C215" s="7"/>
      <c r="D215" s="8"/>
      <c r="E215" s="8"/>
      <c r="F215" s="10">
        <f>F216</f>
        <v>205.07973999999999</v>
      </c>
      <c r="G215" s="10"/>
    </row>
    <row r="216" spans="1:7" ht="76.5">
      <c r="A216" s="11" t="s">
        <v>8</v>
      </c>
      <c r="B216" s="8" t="s">
        <v>3</v>
      </c>
      <c r="C216" s="7"/>
      <c r="D216" s="8"/>
      <c r="E216" s="8"/>
      <c r="F216" s="10">
        <f>F217</f>
        <v>205.07973999999999</v>
      </c>
      <c r="G216" s="10"/>
    </row>
    <row r="217" spans="1:7">
      <c r="A217" s="11" t="s">
        <v>7</v>
      </c>
      <c r="B217" s="8" t="s">
        <v>3</v>
      </c>
      <c r="C217" s="7" t="s">
        <v>5</v>
      </c>
      <c r="D217" s="8"/>
      <c r="E217" s="8"/>
      <c r="F217" s="10">
        <f>F218</f>
        <v>205.07973999999999</v>
      </c>
      <c r="G217" s="10"/>
    </row>
    <row r="218" spans="1:7">
      <c r="A218" s="9" t="s">
        <v>6</v>
      </c>
      <c r="B218" s="8" t="s">
        <v>3</v>
      </c>
      <c r="C218" s="7" t="s">
        <v>5</v>
      </c>
      <c r="D218" s="7" t="s">
        <v>2</v>
      </c>
      <c r="E218" s="7"/>
      <c r="F218" s="10">
        <f>F219</f>
        <v>205.07973999999999</v>
      </c>
      <c r="G218" s="10"/>
    </row>
    <row r="219" spans="1:7">
      <c r="A219" s="9" t="s">
        <v>4</v>
      </c>
      <c r="B219" s="8" t="s">
        <v>3</v>
      </c>
      <c r="C219" s="7">
        <v>300</v>
      </c>
      <c r="D219" s="7" t="s">
        <v>2</v>
      </c>
      <c r="E219" s="7" t="s">
        <v>1</v>
      </c>
      <c r="F219" s="6">
        <v>205.07973999999999</v>
      </c>
      <c r="G219" s="6"/>
    </row>
    <row r="220" spans="1:7">
      <c r="A220" s="5" t="s">
        <v>0</v>
      </c>
      <c r="B220" s="4"/>
      <c r="C220" s="4"/>
      <c r="D220" s="4"/>
      <c r="E220" s="4"/>
      <c r="F220" s="3">
        <f>F8+F27+F38+F69+F108+F118+F124+F172+F187</f>
        <v>46573.265550000004</v>
      </c>
      <c r="G220" s="3">
        <f>G8+G27+G38+G69+G108+G118+G124+G172+G187</f>
        <v>21445.056549999998</v>
      </c>
    </row>
  </sheetData>
  <autoFilter ref="A7:G220">
    <filterColumn colId="1"/>
    <filterColumn colId="2"/>
    <filterColumn colId="6"/>
  </autoFilter>
  <mergeCells count="4">
    <mergeCell ref="B1:F1"/>
    <mergeCell ref="A4:G4"/>
    <mergeCell ref="B2:G2"/>
    <mergeCell ref="B3:G3"/>
  </mergeCells>
  <pageMargins left="1.1811023622047245" right="0.39370078740157483" top="0.39370078740157483" bottom="0.39370078740157483" header="0.51181102362204722" footer="0.51181102362204722"/>
  <pageSetup paperSize="9" scale="76"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6 ЦС</vt:lpstr>
      <vt:lpstr>'Приложение 6 ЦС'!Заголовки_для_печати</vt:lpstr>
      <vt:lpstr>'Приложение 6 ЦС'!Область_печати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dcterms:created xsi:type="dcterms:W3CDTF">2019-11-20T11:30:56Z</dcterms:created>
  <dcterms:modified xsi:type="dcterms:W3CDTF">2019-12-11T14:08:05Z</dcterms:modified>
</cp:coreProperties>
</file>