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4.1 +2021-2022" sheetId="1" r:id="rId1"/>
  </sheets>
  <definedNames>
    <definedName name="_xlnm._FilterDatabase" localSheetId="0" hidden="1">'Приложение 4.1 +2021-2022'!$A$6:$D$119</definedName>
    <definedName name="_xlnm.Print_Titles" localSheetId="0">'Приложение 4.1 +2021-2022'!$5:$5</definedName>
    <definedName name="_xlnm.Print_Area" localSheetId="0">'Приложение 4.1 +2021-2022'!$A$1:$D$119</definedName>
  </definedNames>
  <calcPr calcId="125725"/>
</workbook>
</file>

<file path=xl/calcChain.xml><?xml version="1.0" encoding="utf-8"?>
<calcChain xmlns="http://schemas.openxmlformats.org/spreadsheetml/2006/main">
  <c r="D112" i="1"/>
  <c r="D110" s="1"/>
  <c r="D109" s="1"/>
  <c r="C112"/>
  <c r="D117"/>
  <c r="D116" s="1"/>
  <c r="C117"/>
  <c r="C116" s="1"/>
  <c r="D114"/>
  <c r="D113" s="1"/>
  <c r="C114"/>
  <c r="C113" s="1"/>
  <c r="C110"/>
  <c r="C109" s="1"/>
  <c r="D107"/>
  <c r="C107"/>
  <c r="D95"/>
  <c r="D94" s="1"/>
  <c r="C95"/>
  <c r="C94" s="1"/>
  <c r="D93"/>
  <c r="D92" s="1"/>
  <c r="C93"/>
  <c r="C92" s="1"/>
  <c r="D90"/>
  <c r="C90"/>
  <c r="D83"/>
  <c r="C83"/>
  <c r="D79"/>
  <c r="D78" s="1"/>
  <c r="C79"/>
  <c r="C78" s="1"/>
  <c r="D60"/>
  <c r="D59" s="1"/>
  <c r="D58" s="1"/>
  <c r="C60"/>
  <c r="C59" s="1"/>
  <c r="C58" s="1"/>
  <c r="D56"/>
  <c r="D55" s="1"/>
  <c r="D54" s="1"/>
  <c r="C56"/>
  <c r="C55" s="1"/>
  <c r="D49"/>
  <c r="D46" s="1"/>
  <c r="D45" s="1"/>
  <c r="C49"/>
  <c r="D37"/>
  <c r="C37"/>
  <c r="D35"/>
  <c r="C35"/>
  <c r="D32"/>
  <c r="C32"/>
  <c r="D25"/>
  <c r="C25"/>
  <c r="D22"/>
  <c r="C22"/>
  <c r="D10"/>
  <c r="D9" s="1"/>
  <c r="C10"/>
  <c r="C34" l="1"/>
  <c r="D44"/>
  <c r="D106"/>
  <c r="C85"/>
  <c r="D85"/>
  <c r="D34"/>
  <c r="D31" s="1"/>
  <c r="C77"/>
  <c r="D21"/>
  <c r="D20" s="1"/>
  <c r="D77"/>
  <c r="C21"/>
  <c r="C9"/>
  <c r="C31"/>
  <c r="C46"/>
  <c r="C106"/>
  <c r="C54"/>
  <c r="C76" l="1"/>
  <c r="D8"/>
  <c r="D7" s="1"/>
  <c r="D119" s="1"/>
  <c r="D76"/>
  <c r="D75" s="1"/>
  <c r="C45"/>
  <c r="C75"/>
  <c r="C20"/>
  <c r="C44" l="1"/>
  <c r="C8"/>
  <c r="C7" l="1"/>
  <c r="C119" l="1"/>
</calcChain>
</file>

<file path=xl/sharedStrings.xml><?xml version="1.0" encoding="utf-8"?>
<sst xmlns="http://schemas.openxmlformats.org/spreadsheetml/2006/main" count="231" uniqueCount="213">
  <si>
    <t xml:space="preserve"> Приложение № 4.1</t>
  </si>
  <si>
    <t>ОБЪЕМ  ПОСТУПЛЕНИЙ  ДОХОДОВ  В БЮДЖЕТ  МУНИЦИПАЛЬНОГО  ОБРАЗОВАНИЯ СЕЛЬСКОЕ  ПОСЕЛЕНИЕ  ЛОВОЗЕРО  ЛОВОЗЕРСКИЙ  РАЙОН 
НА ПЛАНОВЫЙ ПЕРИОД  2021 и 2022 ГОДЫ</t>
  </si>
  <si>
    <t>тыс. руб.</t>
  </si>
  <si>
    <t xml:space="preserve"> Наименование доходов</t>
  </si>
  <si>
    <t>Код бюджетной классификации Российской Федерации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</si>
  <si>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</si>
  <si>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</si>
  <si>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</si>
  <si>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</si>
  <si>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</si>
  <si>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</si>
  <si>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</si>
  <si>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</si>
  <si>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</si>
  <si>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</si>
  <si>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</si>
  <si>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</si>
  <si>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</si>
  <si>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</si>
  <si>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</si>
  <si>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</si>
  <si>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</si>
  <si>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</si>
  <si>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</si>
  <si>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</si>
  <si>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</si>
  <si>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</si>
  <si>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</si>
  <si>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</si>
  <si>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</si>
  <si>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</si>
  <si>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</si>
  <si>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</si>
  <si>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</si>
  <si>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</si>
  <si>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</si>
  <si>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</si>
  <si>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</si>
  <si>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</si>
  <si>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</si>
  <si>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</si>
  <si>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</si>
  <si>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</si>
  <si>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</si>
  <si>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</si>
  <si>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</si>
  <si>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</si>
  <si>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</si>
  <si>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</si>
  <si>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</si>
  <si>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</si>
  <si>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</si>
  <si>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</si>
  <si>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</si>
  <si>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</si>
  <si>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</si>
  <si>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</si>
  <si>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</si>
  <si>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</si>
  <si>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</si>
  <si>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</si>
  <si>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</si>
  <si>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</si>
  <si>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</si>
  <si>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</si>
  <si>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</si>
  <si>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</si>
  <si>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</si>
  <si>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</si>
  <si>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</si>
  <si>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</si>
  <si>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</si>
  <si>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</si>
  <si>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</si>
  <si>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</si>
  <si>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</si>
  <si>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</si>
  <si>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</si>
  <si>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</si>
  <si>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</si>
  <si>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</si>
  <si>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</si>
  <si>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</si>
  <si>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</si>
  <si>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</si>
  <si>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</si>
  <si>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</si>
  <si>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</si>
  <si>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</si>
  <si>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</si>
  <si>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</si>
  <si>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</si>
  <si>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</si>
  <si>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</si>
  <si>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</si>
  <si>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</si>
  <si>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</si>
  <si>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</si>
  <si>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</si>
  <si>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</si>
  <si>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</si>
  <si>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</si>
  <si>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</si>
  <si>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</si>
  <si>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</si>
  <si>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</si>
  <si>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</si>
  <si>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</si>
  <si>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</si>
  <si>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</si>
  <si>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</si>
  <si>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</si>
  <si>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</si>
  <si>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</si>
  <si>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</si>
  <si>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</si>
  <si>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</si>
  <si>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</si>
  <si>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</si>
  <si>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</si>
  <si>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</si>
  <si>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</si>
  <si>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</si>
  <si>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</si>
  <si>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</si>
  <si>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</si>
  <si>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</si>
  <si>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</si>
  <si>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</si>
  <si>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</si>
  <si>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</si>
  <si>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</si>
  <si>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</si>
  <si>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</si>
  <si>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</si>
  <si>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</si>
  <si>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</si>
  <si>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</si>
  <si>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</si>
  <si>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</si>
  <si>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</si>
  <si>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</si>
  <si>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</si>
  <si>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</si>
  <si>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</si>
  <si>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</si>
  <si>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</si>
  <si>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</si>
  <si>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</si>
  <si>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</si>
  <si>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</si>
  <si>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</si>
  <si>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</si>
  <si>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</si>
  <si>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</si>
  <si>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</si>
  <si>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</si>
  <si>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</si>
  <si>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</si>
  <si>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</si>
  <si>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</si>
  <si>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</si>
  <si>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</si>
  <si>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</si>
  <si>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</si>
  <si>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</si>
  <si>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</si>
  <si>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</si>
  <si>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</si>
  <si>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</si>
  <si>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</si>
  <si>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</si>
  <si>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</si>
  <si>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</si>
  <si>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</si>
  <si>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</si>
  <si>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</si>
  <si>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</si>
  <si>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</si>
  <si>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</si>
  <si>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</si>
  <si>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</si>
  <si>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</si>
  <si>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</si>
  <si>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</si>
  <si>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</si>
  <si>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</si>
  <si>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</si>
  <si>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</si>
  <si>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</si>
  <si>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</si>
  <si>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</si>
  <si>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</si>
  <si>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</si>
  <si>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</si>
  <si>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</si>
  <si>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</si>
  <si>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</si>
  <si>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</si>
  <si>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</si>
  <si>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</si>
  <si>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</si>
  <si>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</si>
  <si>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</si>
  <si>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</si>
  <si>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</si>
  <si>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</si>
  <si>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</si>
  <si>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</si>
  <si>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</si>
  <si>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</si>
  <si>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</si>
  <si>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 xml:space="preserve">к  решению Совета депутатов сельского поселения Ловозеро
 Ловозерского района от 25.12.2019 года № 69 "О бюджете  
муниципального образования сельское поселение Ловозеро
 Ловозерского района на 2020 год и плановый  период 2021 и 2022 годов"       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</si>
</sst>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4">
      <alignment horizontal="left" wrapText="1" indent="2"/>
    </xf>
    <xf numFmtId="49" fontId="8" fillId="0" borderId="5">
      <alignment horizontal="center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Fill="1"/>
    <xf numFmtId="4" fontId="3" fillId="0" borderId="0" xfId="0" applyNumberFormat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>
      <alignment horizontal="right"/>
    </xf>
    <xf numFmtId="0" fontId="6" fillId="0" borderId="0" xfId="0" applyFont="1"/>
    <xf numFmtId="0" fontId="6" fillId="0" borderId="3" xfId="0" applyNumberFormat="1" applyFont="1" applyFill="1" applyBorder="1" applyAlignment="1">
      <alignment horizontal="left" wrapText="1"/>
    </xf>
    <xf numFmtId="49" fontId="6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right"/>
    </xf>
    <xf numFmtId="0" fontId="3" fillId="3" borderId="2" xfId="1" applyFont="1" applyFill="1" applyBorder="1" applyAlignment="1">
      <alignment horizontal="left" vertical="center" wrapText="1"/>
    </xf>
    <xf numFmtId="49" fontId="3" fillId="3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right"/>
    </xf>
    <xf numFmtId="0" fontId="3" fillId="2" borderId="0" xfId="0" applyFont="1" applyFill="1"/>
    <xf numFmtId="0" fontId="6" fillId="2" borderId="2" xfId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right"/>
    </xf>
    <xf numFmtId="0" fontId="3" fillId="2" borderId="2" xfId="1" applyFont="1" applyFill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right"/>
    </xf>
    <xf numFmtId="0" fontId="6" fillId="2" borderId="3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0" borderId="4" xfId="2" applyNumberFormat="1" applyFont="1" applyFill="1" applyProtection="1">
      <alignment horizontal="left" wrapText="1" indent="2"/>
    </xf>
    <xf numFmtId="49" fontId="3" fillId="0" borderId="5" xfId="3" applyNumberFormat="1" applyFont="1" applyFill="1" applyAlignment="1" applyProtection="1">
      <alignment horizontal="center"/>
    </xf>
    <xf numFmtId="0" fontId="3" fillId="0" borderId="4" xfId="2" applyNumberFormat="1" applyFont="1" applyFill="1" applyAlignment="1" applyProtection="1">
      <alignment wrapText="1"/>
    </xf>
    <xf numFmtId="49" fontId="7" fillId="2" borderId="2" xfId="1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wrapText="1"/>
    </xf>
    <xf numFmtId="164" fontId="3" fillId="2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horizontal="right" vertical="top" wrapText="1"/>
    </xf>
    <xf numFmtId="0" fontId="3" fillId="2" borderId="6" xfId="0" applyNumberFormat="1" applyFont="1" applyFill="1" applyBorder="1" applyAlignment="1">
      <alignment vertical="center" wrapText="1"/>
    </xf>
    <xf numFmtId="164" fontId="3" fillId="2" borderId="7" xfId="0" applyNumberFormat="1" applyFont="1" applyFill="1" applyBorder="1" applyAlignment="1">
      <alignment horizontal="right"/>
    </xf>
    <xf numFmtId="0" fontId="3" fillId="3" borderId="6" xfId="0" applyNumberFormat="1" applyFont="1" applyFill="1" applyBorder="1" applyAlignment="1">
      <alignment horizontal="left" wrapText="1"/>
    </xf>
    <xf numFmtId="164" fontId="3" fillId="3" borderId="7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 vertical="top" wrapText="1"/>
    </xf>
    <xf numFmtId="49" fontId="3" fillId="3" borderId="8" xfId="1" applyNumberFormat="1" applyFont="1" applyFill="1" applyBorder="1" applyAlignment="1">
      <alignment horizontal="center"/>
    </xf>
    <xf numFmtId="0" fontId="3" fillId="3" borderId="9" xfId="1" applyFont="1" applyFill="1" applyBorder="1" applyAlignment="1">
      <alignment horizontal="left" vertical="center" wrapText="1"/>
    </xf>
    <xf numFmtId="49" fontId="3" fillId="2" borderId="8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wrapText="1"/>
    </xf>
    <xf numFmtId="0" fontId="2" fillId="2" borderId="0" xfId="0" applyFont="1" applyFill="1"/>
    <xf numFmtId="0" fontId="3" fillId="2" borderId="2" xfId="0" applyFont="1" applyFill="1" applyBorder="1" applyAlignment="1">
      <alignment wrapText="1"/>
    </xf>
    <xf numFmtId="0" fontId="6" fillId="0" borderId="2" xfId="0" applyFont="1" applyBorder="1"/>
    <xf numFmtId="0" fontId="6" fillId="0" borderId="2" xfId="0" applyFont="1" applyFill="1" applyBorder="1"/>
    <xf numFmtId="164" fontId="6" fillId="0" borderId="2" xfId="0" applyNumberFormat="1" applyFont="1" applyBorder="1"/>
    <xf numFmtId="166" fontId="3" fillId="0" borderId="0" xfId="0" applyNumberFormat="1" applyFont="1"/>
    <xf numFmtId="4" fontId="3" fillId="0" borderId="0" xfId="0" applyNumberFormat="1" applyFont="1"/>
    <xf numFmtId="165" fontId="0" fillId="2" borderId="2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D122"/>
  <sheetViews>
    <sheetView tabSelected="1" view="pageBreakPreview" zoomScale="115" zoomScaleSheetLayoutView="115" workbookViewId="0">
      <selection activeCell="A3" sqref="A3:D3"/>
    </sheetView>
  </sheetViews>
  <sheetFormatPr defaultRowHeight="12.75" outlineLevelRow="1"/>
  <cols>
    <col min="1" max="1" width="55.7109375" style="1" customWidth="1"/>
    <col min="2" max="2" width="23.85546875" style="2" customWidth="1"/>
    <col min="3" max="4" width="12.85546875" style="56" customWidth="1"/>
    <col min="5" max="16384" width="9.140625" style="1"/>
  </cols>
  <sheetData>
    <row r="1" spans="1:4">
      <c r="B1" s="58" t="s">
        <v>0</v>
      </c>
      <c r="C1" s="58"/>
      <c r="D1" s="58"/>
    </row>
    <row r="2" spans="1:4" ht="66.75" customHeight="1">
      <c r="A2" s="59" t="s">
        <v>212</v>
      </c>
      <c r="B2" s="59"/>
      <c r="C2" s="59"/>
      <c r="D2" s="59"/>
    </row>
    <row r="3" spans="1:4" ht="53.25" customHeight="1">
      <c r="A3" s="60" t="s">
        <v>1</v>
      </c>
      <c r="B3" s="60"/>
      <c r="C3" s="60"/>
      <c r="D3" s="60"/>
    </row>
    <row r="4" spans="1:4">
      <c r="C4" s="3" t="s">
        <v>2</v>
      </c>
      <c r="D4" s="3" t="s">
        <v>2</v>
      </c>
    </row>
    <row r="5" spans="1:4" s="7" customFormat="1" ht="38.25">
      <c r="A5" s="4" t="s">
        <v>3</v>
      </c>
      <c r="B5" s="5" t="s">
        <v>4</v>
      </c>
      <c r="C5" s="6">
        <v>2021</v>
      </c>
      <c r="D5" s="6">
        <v>2022</v>
      </c>
    </row>
    <row r="6" spans="1:4">
      <c r="A6" s="8">
        <v>1</v>
      </c>
      <c r="B6" s="9" t="s">
        <v>5</v>
      </c>
      <c r="C6" s="10">
        <v>3</v>
      </c>
      <c r="D6" s="10">
        <v>3</v>
      </c>
    </row>
    <row r="7" spans="1:4" s="14" customFormat="1">
      <c r="A7" s="11" t="s">
        <v>6</v>
      </c>
      <c r="B7" s="12" t="s">
        <v>7</v>
      </c>
      <c r="C7" s="13">
        <f>C8+C44</f>
        <v>8435</v>
      </c>
      <c r="D7" s="13">
        <f>D8+D44</f>
        <v>8510</v>
      </c>
    </row>
    <row r="8" spans="1:4">
      <c r="A8" s="15" t="s">
        <v>8</v>
      </c>
      <c r="B8" s="16"/>
      <c r="C8" s="13">
        <f>C9+C20+C31</f>
        <v>7688</v>
      </c>
      <c r="D8" s="13">
        <f>D9+D20+D31</f>
        <v>7742</v>
      </c>
    </row>
    <row r="9" spans="1:4">
      <c r="A9" s="11" t="s">
        <v>9</v>
      </c>
      <c r="B9" s="16" t="s">
        <v>10</v>
      </c>
      <c r="C9" s="13">
        <f>C10</f>
        <v>1338</v>
      </c>
      <c r="D9" s="13">
        <f>D10</f>
        <v>1392</v>
      </c>
    </row>
    <row r="10" spans="1:4">
      <c r="A10" s="17" t="s">
        <v>11</v>
      </c>
      <c r="B10" s="9" t="s">
        <v>12</v>
      </c>
      <c r="C10" s="18">
        <f>C11+C12+C13</f>
        <v>1338</v>
      </c>
      <c r="D10" s="18">
        <f>D11+D12+D13</f>
        <v>1392</v>
      </c>
    </row>
    <row r="11" spans="1:4" ht="63.75">
      <c r="A11" s="19" t="s">
        <v>13</v>
      </c>
      <c r="B11" s="20" t="s">
        <v>14</v>
      </c>
      <c r="C11" s="21">
        <v>1332</v>
      </c>
      <c r="D11" s="21">
        <v>1386</v>
      </c>
    </row>
    <row r="12" spans="1:4" ht="89.25" hidden="1">
      <c r="A12" s="19" t="s">
        <v>15</v>
      </c>
      <c r="B12" s="20" t="s">
        <v>16</v>
      </c>
      <c r="C12" s="21">
        <v>0</v>
      </c>
      <c r="D12" s="21">
        <v>0</v>
      </c>
    </row>
    <row r="13" spans="1:4" ht="38.25">
      <c r="A13" s="19" t="s">
        <v>17</v>
      </c>
      <c r="B13" s="20" t="s">
        <v>18</v>
      </c>
      <c r="C13" s="21">
        <v>6</v>
      </c>
      <c r="D13" s="21">
        <v>6</v>
      </c>
    </row>
    <row r="14" spans="1:4" ht="25.5" hidden="1" outlineLevel="1">
      <c r="A14" s="11" t="s">
        <v>19</v>
      </c>
      <c r="B14" s="9" t="s">
        <v>20</v>
      </c>
      <c r="C14" s="13">
        <v>0</v>
      </c>
      <c r="D14" s="13">
        <v>0</v>
      </c>
    </row>
    <row r="15" spans="1:4" ht="25.5" hidden="1" outlineLevel="1">
      <c r="A15" s="17" t="s">
        <v>21</v>
      </c>
      <c r="B15" s="9" t="s">
        <v>22</v>
      </c>
      <c r="C15" s="18">
        <v>0</v>
      </c>
      <c r="D15" s="18">
        <v>0</v>
      </c>
    </row>
    <row r="16" spans="1:4" ht="63.75" hidden="1" outlineLevel="1">
      <c r="A16" s="17" t="s">
        <v>23</v>
      </c>
      <c r="B16" s="9" t="s">
        <v>24</v>
      </c>
      <c r="C16" s="18">
        <v>0</v>
      </c>
      <c r="D16" s="18">
        <v>0</v>
      </c>
    </row>
    <row r="17" spans="1:4" ht="76.5" hidden="1" outlineLevel="1">
      <c r="A17" s="17" t="s">
        <v>25</v>
      </c>
      <c r="B17" s="9" t="s">
        <v>26</v>
      </c>
      <c r="C17" s="18">
        <v>0</v>
      </c>
      <c r="D17" s="18">
        <v>0</v>
      </c>
    </row>
    <row r="18" spans="1:4" ht="63.75" hidden="1" outlineLevel="1">
      <c r="A18" s="17" t="s">
        <v>27</v>
      </c>
      <c r="B18" s="9" t="s">
        <v>28</v>
      </c>
      <c r="C18" s="18">
        <v>0</v>
      </c>
      <c r="D18" s="18">
        <v>0</v>
      </c>
    </row>
    <row r="19" spans="1:4" ht="63.75" hidden="1" outlineLevel="1">
      <c r="A19" s="17" t="s">
        <v>29</v>
      </c>
      <c r="B19" s="9" t="s">
        <v>30</v>
      </c>
      <c r="C19" s="18">
        <v>0</v>
      </c>
      <c r="D19" s="18">
        <v>0</v>
      </c>
    </row>
    <row r="20" spans="1:4" collapsed="1">
      <c r="A20" s="11" t="s">
        <v>31</v>
      </c>
      <c r="B20" s="16" t="s">
        <v>32</v>
      </c>
      <c r="C20" s="13">
        <f>C21+C29</f>
        <v>5190</v>
      </c>
      <c r="D20" s="13">
        <f>D21+D29</f>
        <v>5190</v>
      </c>
    </row>
    <row r="21" spans="1:4" ht="25.5">
      <c r="A21" s="17" t="s">
        <v>33</v>
      </c>
      <c r="B21" s="9" t="s">
        <v>34</v>
      </c>
      <c r="C21" s="18">
        <f>C22+C25</f>
        <v>2690</v>
      </c>
      <c r="D21" s="18">
        <f>D22+D25</f>
        <v>2690</v>
      </c>
    </row>
    <row r="22" spans="1:4" ht="25.5">
      <c r="A22" s="17" t="s">
        <v>35</v>
      </c>
      <c r="B22" s="9" t="s">
        <v>36</v>
      </c>
      <c r="C22" s="18">
        <f>C23+C24</f>
        <v>1105</v>
      </c>
      <c r="D22" s="18">
        <f>D23+D24</f>
        <v>1105</v>
      </c>
    </row>
    <row r="23" spans="1:4" ht="25.5">
      <c r="A23" s="19" t="s">
        <v>35</v>
      </c>
      <c r="B23" s="20" t="s">
        <v>37</v>
      </c>
      <c r="C23" s="21">
        <v>1105</v>
      </c>
      <c r="D23" s="21">
        <v>1105</v>
      </c>
    </row>
    <row r="24" spans="1:4" ht="25.5" hidden="1" outlineLevel="1">
      <c r="A24" s="19" t="s">
        <v>38</v>
      </c>
      <c r="B24" s="20" t="s">
        <v>39</v>
      </c>
      <c r="C24" s="21">
        <v>0</v>
      </c>
      <c r="D24" s="21">
        <v>0</v>
      </c>
    </row>
    <row r="25" spans="1:4" ht="38.25" collapsed="1">
      <c r="A25" s="17" t="s">
        <v>40</v>
      </c>
      <c r="B25" s="9" t="s">
        <v>41</v>
      </c>
      <c r="C25" s="18">
        <f>C26</f>
        <v>1585</v>
      </c>
      <c r="D25" s="18">
        <f>D26</f>
        <v>1585</v>
      </c>
    </row>
    <row r="26" spans="1:4" ht="38.25">
      <c r="A26" s="19" t="s">
        <v>40</v>
      </c>
      <c r="B26" s="20" t="s">
        <v>42</v>
      </c>
      <c r="C26" s="21">
        <v>1585</v>
      </c>
      <c r="D26" s="21">
        <v>1585</v>
      </c>
    </row>
    <row r="27" spans="1:4" ht="38.25" hidden="1" outlineLevel="1">
      <c r="A27" s="17" t="s">
        <v>43</v>
      </c>
      <c r="B27" s="9" t="s">
        <v>44</v>
      </c>
      <c r="C27" s="18">
        <v>0</v>
      </c>
      <c r="D27" s="18">
        <v>0</v>
      </c>
    </row>
    <row r="28" spans="1:4" ht="25.5" hidden="1" outlineLevel="1">
      <c r="A28" s="17" t="s">
        <v>45</v>
      </c>
      <c r="B28" s="9" t="s">
        <v>46</v>
      </c>
      <c r="C28" s="18">
        <v>0</v>
      </c>
      <c r="D28" s="18">
        <v>0</v>
      </c>
    </row>
    <row r="29" spans="1:4" collapsed="1">
      <c r="A29" s="19" t="s">
        <v>47</v>
      </c>
      <c r="B29" s="20" t="s">
        <v>48</v>
      </c>
      <c r="C29" s="21">
        <v>2500</v>
      </c>
      <c r="D29" s="21">
        <v>2500</v>
      </c>
    </row>
    <row r="30" spans="1:4" ht="25.5" hidden="1" outlineLevel="1">
      <c r="A30" s="17" t="s">
        <v>49</v>
      </c>
      <c r="B30" s="9" t="s">
        <v>50</v>
      </c>
      <c r="C30" s="18">
        <v>0</v>
      </c>
      <c r="D30" s="18">
        <v>0</v>
      </c>
    </row>
    <row r="31" spans="1:4" collapsed="1">
      <c r="A31" s="11" t="s">
        <v>51</v>
      </c>
      <c r="B31" s="16" t="s">
        <v>52</v>
      </c>
      <c r="C31" s="13">
        <f>C32+C34</f>
        <v>1160</v>
      </c>
      <c r="D31" s="13">
        <f>D32+D34</f>
        <v>1160</v>
      </c>
    </row>
    <row r="32" spans="1:4">
      <c r="A32" s="17" t="s">
        <v>53</v>
      </c>
      <c r="B32" s="9" t="s">
        <v>54</v>
      </c>
      <c r="C32" s="18">
        <f>C33</f>
        <v>600</v>
      </c>
      <c r="D32" s="18">
        <f>D33</f>
        <v>600</v>
      </c>
    </row>
    <row r="33" spans="1:4" ht="38.25">
      <c r="A33" s="19" t="s">
        <v>55</v>
      </c>
      <c r="B33" s="20" t="s">
        <v>56</v>
      </c>
      <c r="C33" s="21">
        <v>600</v>
      </c>
      <c r="D33" s="21">
        <v>600</v>
      </c>
    </row>
    <row r="34" spans="1:4">
      <c r="A34" s="17" t="s">
        <v>57</v>
      </c>
      <c r="B34" s="9" t="s">
        <v>58</v>
      </c>
      <c r="C34" s="18">
        <f>C35+C37</f>
        <v>560</v>
      </c>
      <c r="D34" s="18">
        <f>D35+D37</f>
        <v>560</v>
      </c>
    </row>
    <row r="35" spans="1:4" ht="25.5">
      <c r="A35" s="17" t="s">
        <v>59</v>
      </c>
      <c r="B35" s="9" t="s">
        <v>60</v>
      </c>
      <c r="C35" s="18">
        <f>C36</f>
        <v>460</v>
      </c>
      <c r="D35" s="18">
        <f>D36</f>
        <v>460</v>
      </c>
    </row>
    <row r="36" spans="1:4" ht="25.5">
      <c r="A36" s="19" t="s">
        <v>59</v>
      </c>
      <c r="B36" s="20" t="s">
        <v>61</v>
      </c>
      <c r="C36" s="21">
        <v>460</v>
      </c>
      <c r="D36" s="21">
        <v>460</v>
      </c>
    </row>
    <row r="37" spans="1:4" ht="25.5">
      <c r="A37" s="17" t="s">
        <v>62</v>
      </c>
      <c r="B37" s="9" t="s">
        <v>63</v>
      </c>
      <c r="C37" s="18">
        <f>C38</f>
        <v>100</v>
      </c>
      <c r="D37" s="18">
        <f>D38</f>
        <v>100</v>
      </c>
    </row>
    <row r="38" spans="1:4" s="22" customFormat="1" ht="25.5">
      <c r="A38" s="19" t="s">
        <v>62</v>
      </c>
      <c r="B38" s="20" t="s">
        <v>64</v>
      </c>
      <c r="C38" s="21">
        <v>100</v>
      </c>
      <c r="D38" s="21">
        <v>100</v>
      </c>
    </row>
    <row r="39" spans="1:4" s="22" customFormat="1" ht="38.25" hidden="1" outlineLevel="1">
      <c r="A39" s="23" t="s">
        <v>65</v>
      </c>
      <c r="B39" s="24" t="s">
        <v>66</v>
      </c>
      <c r="C39" s="25">
        <v>0</v>
      </c>
      <c r="D39" s="25">
        <v>0</v>
      </c>
    </row>
    <row r="40" spans="1:4" s="22" customFormat="1" hidden="1" outlineLevel="1">
      <c r="A40" s="26" t="s">
        <v>67</v>
      </c>
      <c r="B40" s="24" t="s">
        <v>68</v>
      </c>
      <c r="C40" s="27">
        <v>0</v>
      </c>
      <c r="D40" s="27">
        <v>0</v>
      </c>
    </row>
    <row r="41" spans="1:4" s="22" customFormat="1" ht="25.5" hidden="1" outlineLevel="1">
      <c r="A41" s="26" t="s">
        <v>69</v>
      </c>
      <c r="B41" s="24" t="s">
        <v>70</v>
      </c>
      <c r="C41" s="27"/>
      <c r="D41" s="27"/>
    </row>
    <row r="42" spans="1:4" s="22" customFormat="1" ht="25.5" hidden="1" outlineLevel="1">
      <c r="A42" s="26" t="s">
        <v>71</v>
      </c>
      <c r="B42" s="24" t="s">
        <v>72</v>
      </c>
      <c r="C42" s="27">
        <v>0</v>
      </c>
      <c r="D42" s="27">
        <v>0</v>
      </c>
    </row>
    <row r="43" spans="1:4" s="22" customFormat="1" ht="25.5" hidden="1" outlineLevel="1">
      <c r="A43" s="26" t="s">
        <v>73</v>
      </c>
      <c r="B43" s="24" t="s">
        <v>74</v>
      </c>
      <c r="C43" s="27">
        <v>0</v>
      </c>
      <c r="D43" s="27">
        <v>0</v>
      </c>
    </row>
    <row r="44" spans="1:4" s="22" customFormat="1" collapsed="1">
      <c r="A44" s="28" t="s">
        <v>75</v>
      </c>
      <c r="B44" s="29"/>
      <c r="C44" s="25">
        <f>C45+C58+C54</f>
        <v>747</v>
      </c>
      <c r="D44" s="25">
        <f>D45+D58+D54</f>
        <v>768</v>
      </c>
    </row>
    <row r="45" spans="1:4" s="22" customFormat="1" ht="38.25">
      <c r="A45" s="23" t="s">
        <v>76</v>
      </c>
      <c r="B45" s="30" t="s">
        <v>77</v>
      </c>
      <c r="C45" s="25">
        <f>C46</f>
        <v>602</v>
      </c>
      <c r="D45" s="25">
        <f>D46</f>
        <v>626</v>
      </c>
    </row>
    <row r="46" spans="1:4" ht="76.5">
      <c r="A46" s="17" t="s">
        <v>78</v>
      </c>
      <c r="B46" s="9" t="s">
        <v>79</v>
      </c>
      <c r="C46" s="18">
        <f>C49</f>
        <v>602</v>
      </c>
      <c r="D46" s="18">
        <f>D49</f>
        <v>626</v>
      </c>
    </row>
    <row r="47" spans="1:4" ht="51" hidden="1" outlineLevel="1">
      <c r="A47" s="17" t="s">
        <v>80</v>
      </c>
      <c r="B47" s="9" t="s">
        <v>81</v>
      </c>
      <c r="C47" s="18">
        <v>0</v>
      </c>
      <c r="D47" s="18">
        <v>0</v>
      </c>
    </row>
    <row r="48" spans="1:4" ht="63.75" hidden="1" outlineLevel="1">
      <c r="A48" s="17" t="s">
        <v>82</v>
      </c>
      <c r="B48" s="9" t="s">
        <v>83</v>
      </c>
      <c r="C48" s="18">
        <v>0</v>
      </c>
      <c r="D48" s="18">
        <v>0</v>
      </c>
    </row>
    <row r="49" spans="1:4" ht="63.75" collapsed="1">
      <c r="A49" s="17" t="s">
        <v>84</v>
      </c>
      <c r="B49" s="9" t="s">
        <v>85</v>
      </c>
      <c r="C49" s="18">
        <f>C50</f>
        <v>602</v>
      </c>
      <c r="D49" s="18">
        <f>D50</f>
        <v>626</v>
      </c>
    </row>
    <row r="50" spans="1:4" ht="51">
      <c r="A50" s="19" t="s">
        <v>86</v>
      </c>
      <c r="B50" s="20" t="s">
        <v>87</v>
      </c>
      <c r="C50" s="21">
        <v>602</v>
      </c>
      <c r="D50" s="21">
        <v>626</v>
      </c>
    </row>
    <row r="51" spans="1:4" ht="63.75" hidden="1" outlineLevel="1">
      <c r="A51" s="17" t="s">
        <v>88</v>
      </c>
      <c r="B51" s="9" t="s">
        <v>89</v>
      </c>
      <c r="C51" s="18">
        <v>0</v>
      </c>
      <c r="D51" s="18">
        <v>0</v>
      </c>
    </row>
    <row r="52" spans="1:4" ht="63.75" hidden="1" outlineLevel="1">
      <c r="A52" s="17" t="s">
        <v>90</v>
      </c>
      <c r="B52" s="9" t="s">
        <v>91</v>
      </c>
      <c r="C52" s="18">
        <v>0</v>
      </c>
      <c r="D52" s="18">
        <v>0</v>
      </c>
    </row>
    <row r="53" spans="1:4" ht="63.75" hidden="1" outlineLevel="1">
      <c r="A53" s="17" t="s">
        <v>92</v>
      </c>
      <c r="B53" s="9" t="s">
        <v>93</v>
      </c>
      <c r="C53" s="18">
        <v>0</v>
      </c>
      <c r="D53" s="18">
        <v>0</v>
      </c>
    </row>
    <row r="54" spans="1:4" ht="25.5" collapsed="1">
      <c r="A54" s="23" t="s">
        <v>94</v>
      </c>
      <c r="B54" s="30" t="s">
        <v>95</v>
      </c>
      <c r="C54" s="25">
        <f t="shared" ref="C54:D56" si="0">C55</f>
        <v>0</v>
      </c>
      <c r="D54" s="25">
        <f t="shared" si="0"/>
        <v>0</v>
      </c>
    </row>
    <row r="55" spans="1:4">
      <c r="A55" s="31" t="s">
        <v>96</v>
      </c>
      <c r="B55" s="9" t="s">
        <v>97</v>
      </c>
      <c r="C55" s="18">
        <f t="shared" si="0"/>
        <v>0</v>
      </c>
      <c r="D55" s="18">
        <f t="shared" si="0"/>
        <v>0</v>
      </c>
    </row>
    <row r="56" spans="1:4">
      <c r="A56" s="31" t="s">
        <v>98</v>
      </c>
      <c r="B56" s="9" t="s">
        <v>99</v>
      </c>
      <c r="C56" s="18">
        <f t="shared" si="0"/>
        <v>0</v>
      </c>
      <c r="D56" s="18">
        <f t="shared" si="0"/>
        <v>0</v>
      </c>
    </row>
    <row r="57" spans="1:4" ht="25.5">
      <c r="A57" s="32" t="s">
        <v>100</v>
      </c>
      <c r="B57" s="20" t="s">
        <v>101</v>
      </c>
      <c r="C57" s="21">
        <v>0</v>
      </c>
      <c r="D57" s="21">
        <v>0</v>
      </c>
    </row>
    <row r="58" spans="1:4" ht="25.5">
      <c r="A58" s="11" t="s">
        <v>102</v>
      </c>
      <c r="B58" s="16" t="s">
        <v>103</v>
      </c>
      <c r="C58" s="13">
        <f t="shared" ref="C58:D60" si="1">C59</f>
        <v>145</v>
      </c>
      <c r="D58" s="13">
        <f t="shared" si="1"/>
        <v>142</v>
      </c>
    </row>
    <row r="59" spans="1:4" ht="63.75">
      <c r="A59" s="17" t="s">
        <v>104</v>
      </c>
      <c r="B59" s="9" t="s">
        <v>105</v>
      </c>
      <c r="C59" s="18">
        <f t="shared" si="1"/>
        <v>145</v>
      </c>
      <c r="D59" s="18">
        <f t="shared" si="1"/>
        <v>142</v>
      </c>
    </row>
    <row r="60" spans="1:4" ht="63.75">
      <c r="A60" s="17" t="s">
        <v>106</v>
      </c>
      <c r="B60" s="9" t="s">
        <v>107</v>
      </c>
      <c r="C60" s="18">
        <f t="shared" si="1"/>
        <v>145</v>
      </c>
      <c r="D60" s="18">
        <f t="shared" si="1"/>
        <v>142</v>
      </c>
    </row>
    <row r="61" spans="1:4" s="22" customFormat="1" ht="62.25" customHeight="1">
      <c r="A61" s="19" t="s">
        <v>108</v>
      </c>
      <c r="B61" s="20" t="s">
        <v>109</v>
      </c>
      <c r="C61" s="21">
        <v>145</v>
      </c>
      <c r="D61" s="21">
        <v>142</v>
      </c>
    </row>
    <row r="62" spans="1:4" ht="51" hidden="1" outlineLevel="1">
      <c r="A62" s="17" t="s">
        <v>110</v>
      </c>
      <c r="B62" s="9" t="s">
        <v>111</v>
      </c>
      <c r="C62" s="18">
        <v>0</v>
      </c>
      <c r="D62" s="18">
        <v>0</v>
      </c>
    </row>
    <row r="63" spans="1:4" ht="25.5" hidden="1" outlineLevel="1">
      <c r="A63" s="17" t="s">
        <v>112</v>
      </c>
      <c r="B63" s="9" t="s">
        <v>113</v>
      </c>
      <c r="C63" s="18">
        <v>0</v>
      </c>
      <c r="D63" s="18">
        <v>0</v>
      </c>
    </row>
    <row r="64" spans="1:4" ht="38.25" hidden="1" outlineLevel="1">
      <c r="A64" s="17" t="s">
        <v>114</v>
      </c>
      <c r="B64" s="9" t="s">
        <v>115</v>
      </c>
      <c r="C64" s="18">
        <v>0</v>
      </c>
      <c r="D64" s="18">
        <v>0</v>
      </c>
    </row>
    <row r="65" spans="1:4" hidden="1" outlineLevel="1">
      <c r="A65" s="11" t="s">
        <v>116</v>
      </c>
      <c r="B65" s="9" t="s">
        <v>117</v>
      </c>
      <c r="C65" s="13">
        <v>0</v>
      </c>
      <c r="D65" s="13">
        <v>0</v>
      </c>
    </row>
    <row r="66" spans="1:4" ht="51" hidden="1" outlineLevel="1">
      <c r="A66" s="33" t="s">
        <v>118</v>
      </c>
      <c r="B66" s="34" t="s">
        <v>119</v>
      </c>
      <c r="C66" s="18">
        <v>0</v>
      </c>
      <c r="D66" s="18">
        <v>0</v>
      </c>
    </row>
    <row r="67" spans="1:4" ht="63.75" hidden="1" outlineLevel="1">
      <c r="A67" s="33" t="s">
        <v>120</v>
      </c>
      <c r="B67" s="34" t="s">
        <v>121</v>
      </c>
      <c r="C67" s="18">
        <v>0</v>
      </c>
      <c r="D67" s="18">
        <v>0</v>
      </c>
    </row>
    <row r="68" spans="1:4" ht="25.5" hidden="1" outlineLevel="1">
      <c r="A68" s="35" t="s">
        <v>122</v>
      </c>
      <c r="B68" s="34" t="s">
        <v>123</v>
      </c>
      <c r="C68" s="18">
        <v>0</v>
      </c>
      <c r="D68" s="18">
        <v>0</v>
      </c>
    </row>
    <row r="69" spans="1:4" ht="38.25" hidden="1" outlineLevel="1">
      <c r="A69" s="35" t="s">
        <v>124</v>
      </c>
      <c r="B69" s="34" t="s">
        <v>125</v>
      </c>
      <c r="C69" s="18">
        <v>0</v>
      </c>
      <c r="D69" s="18">
        <v>0</v>
      </c>
    </row>
    <row r="70" spans="1:4" hidden="1" outlineLevel="1">
      <c r="A70" s="11" t="s">
        <v>126</v>
      </c>
      <c r="B70" s="16" t="s">
        <v>127</v>
      </c>
      <c r="C70" s="13"/>
      <c r="D70" s="13"/>
    </row>
    <row r="71" spans="1:4" hidden="1" outlineLevel="1">
      <c r="A71" s="17" t="s">
        <v>128</v>
      </c>
      <c r="B71" s="9" t="s">
        <v>129</v>
      </c>
      <c r="C71" s="18"/>
      <c r="D71" s="18"/>
    </row>
    <row r="72" spans="1:4" hidden="1" outlineLevel="1">
      <c r="A72" s="17" t="s">
        <v>130</v>
      </c>
      <c r="B72" s="9" t="s">
        <v>131</v>
      </c>
      <c r="C72" s="18"/>
      <c r="D72" s="18"/>
    </row>
    <row r="73" spans="1:4" hidden="1" outlineLevel="1">
      <c r="A73" s="17" t="s">
        <v>132</v>
      </c>
      <c r="B73" s="9" t="s">
        <v>133</v>
      </c>
      <c r="C73" s="18">
        <v>0</v>
      </c>
      <c r="D73" s="18">
        <v>0</v>
      </c>
    </row>
    <row r="74" spans="1:4" hidden="1" outlineLevel="1">
      <c r="A74" s="17" t="s">
        <v>134</v>
      </c>
      <c r="B74" s="9" t="s">
        <v>135</v>
      </c>
      <c r="C74" s="18">
        <v>0</v>
      </c>
      <c r="D74" s="18">
        <v>0</v>
      </c>
    </row>
    <row r="75" spans="1:4" s="22" customFormat="1" collapsed="1">
      <c r="A75" s="23" t="s">
        <v>136</v>
      </c>
      <c r="B75" s="36" t="s">
        <v>137</v>
      </c>
      <c r="C75" s="25">
        <f>C76+C113+C116</f>
        <v>36403.614280000002</v>
      </c>
      <c r="D75" s="25">
        <f>D76+D113+D116</f>
        <v>36591.970279999994</v>
      </c>
    </row>
    <row r="76" spans="1:4" ht="38.25">
      <c r="A76" s="15" t="s">
        <v>138</v>
      </c>
      <c r="B76" s="16" t="s">
        <v>139</v>
      </c>
      <c r="C76" s="25">
        <f>C77+C85+C106</f>
        <v>36403.614280000002</v>
      </c>
      <c r="D76" s="25">
        <f>D77+D85+D106</f>
        <v>36591.970279999994</v>
      </c>
    </row>
    <row r="77" spans="1:4">
      <c r="A77" s="15" t="s">
        <v>140</v>
      </c>
      <c r="B77" s="12" t="s">
        <v>141</v>
      </c>
      <c r="C77" s="13">
        <f>C78+C83</f>
        <v>15676.870999999999</v>
      </c>
      <c r="D77" s="13">
        <f>D78+D83</f>
        <v>15850.046999999999</v>
      </c>
    </row>
    <row r="78" spans="1:4">
      <c r="A78" s="37" t="s">
        <v>142</v>
      </c>
      <c r="B78" s="9" t="s">
        <v>143</v>
      </c>
      <c r="C78" s="18">
        <f>C79</f>
        <v>15676.870999999999</v>
      </c>
      <c r="D78" s="18">
        <f>D79</f>
        <v>15850.046999999999</v>
      </c>
    </row>
    <row r="79" spans="1:4" ht="25.5">
      <c r="A79" s="17" t="s">
        <v>144</v>
      </c>
      <c r="B79" s="9" t="s">
        <v>145</v>
      </c>
      <c r="C79" s="18">
        <f>C80+C81+C82</f>
        <v>15676.870999999999</v>
      </c>
      <c r="D79" s="18">
        <f>D80+D81+D82</f>
        <v>15850.046999999999</v>
      </c>
    </row>
    <row r="80" spans="1:4" ht="25.5">
      <c r="A80" s="19" t="s">
        <v>146</v>
      </c>
      <c r="B80" s="20" t="s">
        <v>145</v>
      </c>
      <c r="C80" s="21">
        <v>1776.5840000000001</v>
      </c>
      <c r="D80" s="21">
        <v>2001.5650000000001</v>
      </c>
    </row>
    <row r="81" spans="1:4" ht="38.25">
      <c r="A81" s="19" t="s">
        <v>147</v>
      </c>
      <c r="B81" s="20" t="s">
        <v>145</v>
      </c>
      <c r="C81" s="21">
        <v>11049.337</v>
      </c>
      <c r="D81" s="21">
        <v>10997.531999999999</v>
      </c>
    </row>
    <row r="82" spans="1:4" ht="38.25">
      <c r="A82" s="19" t="s">
        <v>148</v>
      </c>
      <c r="B82" s="20" t="s">
        <v>145</v>
      </c>
      <c r="C82" s="21">
        <v>2850.95</v>
      </c>
      <c r="D82" s="21">
        <v>2850.95</v>
      </c>
    </row>
    <row r="83" spans="1:4" ht="25.5">
      <c r="A83" s="17" t="s">
        <v>149</v>
      </c>
      <c r="B83" s="9" t="s">
        <v>150</v>
      </c>
      <c r="C83" s="38">
        <f>C84</f>
        <v>0</v>
      </c>
      <c r="D83" s="38">
        <f>D84</f>
        <v>0</v>
      </c>
    </row>
    <row r="84" spans="1:4" ht="25.5">
      <c r="A84" s="19" t="s">
        <v>151</v>
      </c>
      <c r="B84" s="20" t="s">
        <v>152</v>
      </c>
      <c r="C84" s="39">
        <v>0</v>
      </c>
      <c r="D84" s="39">
        <v>0</v>
      </c>
    </row>
    <row r="85" spans="1:4" ht="25.5">
      <c r="A85" s="15" t="s">
        <v>153</v>
      </c>
      <c r="B85" s="12" t="s">
        <v>154</v>
      </c>
      <c r="C85" s="25">
        <f>C90+C92+C94</f>
        <v>19640.866279999998</v>
      </c>
      <c r="D85" s="25">
        <f>D90+D92+D94</f>
        <v>19640.866279999998</v>
      </c>
    </row>
    <row r="86" spans="1:4" hidden="1" outlineLevel="1">
      <c r="A86" s="17" t="s">
        <v>155</v>
      </c>
      <c r="B86" s="9" t="s">
        <v>156</v>
      </c>
      <c r="C86" s="18">
        <v>0</v>
      </c>
      <c r="D86" s="18">
        <v>0</v>
      </c>
    </row>
    <row r="87" spans="1:4" hidden="1" outlineLevel="1">
      <c r="A87" s="17" t="s">
        <v>157</v>
      </c>
      <c r="B87" s="9" t="s">
        <v>158</v>
      </c>
      <c r="C87" s="18">
        <v>0</v>
      </c>
      <c r="D87" s="18">
        <v>0</v>
      </c>
    </row>
    <row r="88" spans="1:4" ht="51" hidden="1" outlineLevel="1">
      <c r="A88" s="17" t="s">
        <v>159</v>
      </c>
      <c r="B88" s="9" t="s">
        <v>160</v>
      </c>
      <c r="C88" s="18">
        <v>0</v>
      </c>
      <c r="D88" s="18">
        <v>0</v>
      </c>
    </row>
    <row r="89" spans="1:4" ht="38.25" hidden="1" outlineLevel="1">
      <c r="A89" s="17" t="s">
        <v>161</v>
      </c>
      <c r="B89" s="9" t="s">
        <v>162</v>
      </c>
      <c r="C89" s="18">
        <v>0</v>
      </c>
      <c r="D89" s="18">
        <v>0</v>
      </c>
    </row>
    <row r="90" spans="1:4" s="22" customFormat="1" ht="38.25" collapsed="1">
      <c r="A90" s="40" t="s">
        <v>163</v>
      </c>
      <c r="B90" s="24" t="s">
        <v>164</v>
      </c>
      <c r="C90" s="41">
        <f>C91</f>
        <v>0</v>
      </c>
      <c r="D90" s="41">
        <f>D91</f>
        <v>0</v>
      </c>
    </row>
    <row r="91" spans="1:4" s="22" customFormat="1" ht="44.25" customHeight="1">
      <c r="A91" s="42" t="s">
        <v>165</v>
      </c>
      <c r="B91" s="20" t="s">
        <v>166</v>
      </c>
      <c r="C91" s="43">
        <v>0</v>
      </c>
      <c r="D91" s="43">
        <v>0</v>
      </c>
    </row>
    <row r="92" spans="1:4" ht="25.5">
      <c r="A92" s="31" t="s">
        <v>167</v>
      </c>
      <c r="B92" s="9" t="s">
        <v>168</v>
      </c>
      <c r="C92" s="44">
        <f>C93</f>
        <v>0</v>
      </c>
      <c r="D92" s="44">
        <f>D93</f>
        <v>0</v>
      </c>
    </row>
    <row r="93" spans="1:4" s="22" customFormat="1" ht="38.25">
      <c r="A93" s="32" t="s">
        <v>169</v>
      </c>
      <c r="B93" s="20" t="s">
        <v>170</v>
      </c>
      <c r="C93" s="39">
        <f>1526.33893*0</f>
        <v>0</v>
      </c>
      <c r="D93" s="39">
        <f>1526.33893*0</f>
        <v>0</v>
      </c>
    </row>
    <row r="94" spans="1:4">
      <c r="A94" s="17" t="s">
        <v>171</v>
      </c>
      <c r="B94" s="9" t="s">
        <v>172</v>
      </c>
      <c r="C94" s="18">
        <f>C95+C105</f>
        <v>19640.866279999998</v>
      </c>
      <c r="D94" s="18">
        <f>D95+D105</f>
        <v>19640.866279999998</v>
      </c>
    </row>
    <row r="95" spans="1:4">
      <c r="A95" s="17" t="s">
        <v>173</v>
      </c>
      <c r="B95" s="9" t="s">
        <v>174</v>
      </c>
      <c r="C95" s="18">
        <f>SUM(C96:C104)</f>
        <v>19640.866279999998</v>
      </c>
      <c r="D95" s="18">
        <f>SUM(D96:D104)</f>
        <v>19640.866279999998</v>
      </c>
    </row>
    <row r="96" spans="1:4" ht="51">
      <c r="A96" s="32" t="s">
        <v>175</v>
      </c>
      <c r="B96" s="45" t="s">
        <v>176</v>
      </c>
      <c r="C96" s="21">
        <v>11033.3</v>
      </c>
      <c r="D96" s="21">
        <v>11033.3</v>
      </c>
    </row>
    <row r="97" spans="1:4" s="22" customFormat="1" ht="51">
      <c r="A97" s="46" t="s">
        <v>177</v>
      </c>
      <c r="B97" s="45" t="s">
        <v>176</v>
      </c>
      <c r="C97" s="21">
        <v>8603</v>
      </c>
      <c r="D97" s="21">
        <v>8603</v>
      </c>
    </row>
    <row r="98" spans="1:4" s="22" customFormat="1" ht="38.25">
      <c r="A98" s="19" t="s">
        <v>178</v>
      </c>
      <c r="B98" s="45" t="s">
        <v>176</v>
      </c>
      <c r="C98" s="21">
        <v>4.5662799999999999</v>
      </c>
      <c r="D98" s="21">
        <v>4.5662799999999999</v>
      </c>
    </row>
    <row r="99" spans="1:4" s="22" customFormat="1" ht="25.5" hidden="1" outlineLevel="1">
      <c r="A99" s="26" t="s">
        <v>179</v>
      </c>
      <c r="B99" s="47" t="s">
        <v>176</v>
      </c>
      <c r="C99" s="27"/>
      <c r="D99" s="27"/>
    </row>
    <row r="100" spans="1:4" s="22" customFormat="1" ht="51" hidden="1" outlineLevel="1">
      <c r="A100" s="26" t="s">
        <v>180</v>
      </c>
      <c r="B100" s="47" t="s">
        <v>176</v>
      </c>
      <c r="C100" s="27">
        <v>0</v>
      </c>
      <c r="D100" s="27">
        <v>0</v>
      </c>
    </row>
    <row r="101" spans="1:4" s="22" customFormat="1" ht="63.75" hidden="1" outlineLevel="1">
      <c r="A101" s="26" t="s">
        <v>181</v>
      </c>
      <c r="B101" s="47" t="s">
        <v>176</v>
      </c>
      <c r="C101" s="27">
        <v>0</v>
      </c>
      <c r="D101" s="27">
        <v>0</v>
      </c>
    </row>
    <row r="102" spans="1:4" s="22" customFormat="1" ht="38.25" hidden="1" outlineLevel="1">
      <c r="A102" s="48" t="s">
        <v>182</v>
      </c>
      <c r="B102" s="47" t="s">
        <v>176</v>
      </c>
      <c r="C102" s="27">
        <v>0</v>
      </c>
      <c r="D102" s="27">
        <v>0</v>
      </c>
    </row>
    <row r="103" spans="1:4" s="22" customFormat="1" ht="25.5" hidden="1" outlineLevel="1">
      <c r="A103" s="48" t="s">
        <v>183</v>
      </c>
      <c r="B103" s="47" t="s">
        <v>176</v>
      </c>
      <c r="C103" s="27">
        <v>0</v>
      </c>
      <c r="D103" s="27">
        <v>0</v>
      </c>
    </row>
    <row r="104" spans="1:4" s="22" customFormat="1" ht="38.25" hidden="1" outlineLevel="1">
      <c r="A104" s="48" t="s">
        <v>184</v>
      </c>
      <c r="B104" s="47" t="s">
        <v>176</v>
      </c>
      <c r="C104" s="27">
        <v>0</v>
      </c>
      <c r="D104" s="27">
        <v>0</v>
      </c>
    </row>
    <row r="105" spans="1:4" s="22" customFormat="1" ht="25.5" collapsed="1">
      <c r="A105" s="32" t="s">
        <v>185</v>
      </c>
      <c r="B105" s="20" t="s">
        <v>186</v>
      </c>
      <c r="C105" s="21">
        <v>0</v>
      </c>
      <c r="D105" s="21">
        <v>0</v>
      </c>
    </row>
    <row r="106" spans="1:4" s="14" customFormat="1" ht="25.5">
      <c r="A106" s="11" t="s">
        <v>187</v>
      </c>
      <c r="B106" s="12" t="s">
        <v>188</v>
      </c>
      <c r="C106" s="13">
        <f>C107+C109</f>
        <v>1085.877</v>
      </c>
      <c r="D106" s="13">
        <f>D107+D109</f>
        <v>1101.057</v>
      </c>
    </row>
    <row r="107" spans="1:4" ht="25.5">
      <c r="A107" s="17" t="s">
        <v>189</v>
      </c>
      <c r="B107" s="9" t="s">
        <v>190</v>
      </c>
      <c r="C107" s="18">
        <f>C108</f>
        <v>462.6</v>
      </c>
      <c r="D107" s="18">
        <f>D108</f>
        <v>477</v>
      </c>
    </row>
    <row r="108" spans="1:4" ht="38.25">
      <c r="A108" s="19" t="s">
        <v>191</v>
      </c>
      <c r="B108" s="20" t="s">
        <v>192</v>
      </c>
      <c r="C108" s="21">
        <v>462.6</v>
      </c>
      <c r="D108" s="21">
        <v>477</v>
      </c>
    </row>
    <row r="109" spans="1:4" ht="25.5">
      <c r="A109" s="17" t="s">
        <v>193</v>
      </c>
      <c r="B109" s="9" t="s">
        <v>194</v>
      </c>
      <c r="C109" s="18">
        <f>C110</f>
        <v>623.27700000000004</v>
      </c>
      <c r="D109" s="18">
        <f>D110</f>
        <v>624.05700000000002</v>
      </c>
    </row>
    <row r="110" spans="1:4" ht="25.5">
      <c r="A110" s="17" t="s">
        <v>195</v>
      </c>
      <c r="B110" s="9" t="s">
        <v>196</v>
      </c>
      <c r="C110" s="18">
        <f>SUM(C111:C112)</f>
        <v>623.27700000000004</v>
      </c>
      <c r="D110" s="18">
        <f>SUM(D111:D112)</f>
        <v>624.05700000000002</v>
      </c>
    </row>
    <row r="111" spans="1:4" ht="76.5">
      <c r="A111" s="19" t="s">
        <v>197</v>
      </c>
      <c r="B111" s="20" t="s">
        <v>196</v>
      </c>
      <c r="C111" s="21">
        <v>4</v>
      </c>
      <c r="D111" s="21">
        <v>4</v>
      </c>
    </row>
    <row r="112" spans="1:4" ht="38.25">
      <c r="A112" s="19" t="s">
        <v>198</v>
      </c>
      <c r="B112" s="20" t="s">
        <v>196</v>
      </c>
      <c r="C112" s="21">
        <f>599.777+19.5</f>
        <v>619.27700000000004</v>
      </c>
      <c r="D112" s="21">
        <f>599.777+20.28</f>
        <v>620.05700000000002</v>
      </c>
    </row>
    <row r="113" spans="1:4" s="50" customFormat="1" ht="25.5">
      <c r="A113" s="49" t="s">
        <v>199</v>
      </c>
      <c r="B113" s="30" t="s">
        <v>200</v>
      </c>
      <c r="C113" s="25">
        <f t="shared" ref="C113:D114" si="2">C114</f>
        <v>0</v>
      </c>
      <c r="D113" s="25">
        <f t="shared" si="2"/>
        <v>0</v>
      </c>
    </row>
    <row r="114" spans="1:4" s="50" customFormat="1" ht="38.25">
      <c r="A114" s="51" t="s">
        <v>201</v>
      </c>
      <c r="B114" s="24" t="s">
        <v>202</v>
      </c>
      <c r="C114" s="27">
        <f t="shared" si="2"/>
        <v>0</v>
      </c>
      <c r="D114" s="27">
        <f t="shared" si="2"/>
        <v>0</v>
      </c>
    </row>
    <row r="115" spans="1:4" s="50" customFormat="1" ht="38.25">
      <c r="A115" s="51" t="s">
        <v>203</v>
      </c>
      <c r="B115" s="24" t="s">
        <v>204</v>
      </c>
      <c r="C115" s="57">
        <v>0</v>
      </c>
      <c r="D115" s="57">
        <v>0</v>
      </c>
    </row>
    <row r="116" spans="1:4" s="50" customFormat="1">
      <c r="A116" s="49" t="s">
        <v>205</v>
      </c>
      <c r="B116" s="30" t="s">
        <v>206</v>
      </c>
      <c r="C116" s="25">
        <f t="shared" ref="C116:D117" si="3">C117</f>
        <v>0</v>
      </c>
      <c r="D116" s="25">
        <f t="shared" si="3"/>
        <v>0</v>
      </c>
    </row>
    <row r="117" spans="1:4" s="50" customFormat="1" ht="25.5">
      <c r="A117" s="26" t="s">
        <v>207</v>
      </c>
      <c r="B117" s="24" t="s">
        <v>208</v>
      </c>
      <c r="C117" s="27">
        <f t="shared" si="3"/>
        <v>0</v>
      </c>
      <c r="D117" s="27">
        <f t="shared" si="3"/>
        <v>0</v>
      </c>
    </row>
    <row r="118" spans="1:4" s="50" customFormat="1" ht="38.25">
      <c r="A118" s="26" t="s">
        <v>209</v>
      </c>
      <c r="B118" s="24" t="s">
        <v>210</v>
      </c>
      <c r="C118" s="57">
        <v>0</v>
      </c>
      <c r="D118" s="57">
        <v>0</v>
      </c>
    </row>
    <row r="119" spans="1:4">
      <c r="A119" s="52" t="s">
        <v>211</v>
      </c>
      <c r="B119" s="53"/>
      <c r="C119" s="54">
        <f>C7+C75</f>
        <v>44838.614280000002</v>
      </c>
      <c r="D119" s="54">
        <f>D7+D75</f>
        <v>45101.970279999994</v>
      </c>
    </row>
    <row r="121" spans="1:4">
      <c r="C121" s="55"/>
      <c r="D121" s="55"/>
    </row>
    <row r="122" spans="1:4">
      <c r="C122" s="55"/>
      <c r="D122" s="55"/>
    </row>
  </sheetData>
  <sheetProtection selectLockedCells="1" selectUnlockedCells="1"/>
  <mergeCells count="3">
    <mergeCell ref="B1:D1"/>
    <mergeCell ref="A2:D2"/>
    <mergeCell ref="A3:D3"/>
  </mergeCells>
  <pageMargins left="1.1811023622047245" right="0.39370078740157483" top="0.78740157480314965" bottom="0.78740157480314965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4.1 +2021-2022</vt:lpstr>
      <vt:lpstr>'Приложение 4.1 +2021-2022'!Заголовки_для_печати</vt:lpstr>
      <vt:lpstr>'Приложение 4.1 +2021-2022'!Область_печати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2019-12-26T12:47:45Z</cp:lastPrinted>
  <dcterms:created xsi:type="dcterms:W3CDTF">2019-11-28T14:23:54Z</dcterms:created>
  <dcterms:modified xsi:type="dcterms:W3CDTF">2020-10-22T07:01:19Z</dcterms:modified>
</cp:coreProperties>
</file>