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32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Лист1!$3:$5</definedName>
    <definedName name="_xlnm.Print_Area" localSheetId="0">Лист1!$A$1:$Q$124</definedName>
  </definedNames>
  <calcPr calcId="145621"/>
</workbook>
</file>

<file path=xl/calcChain.xml><?xml version="1.0" encoding="utf-8"?>
<calcChain xmlns="http://schemas.openxmlformats.org/spreadsheetml/2006/main">
  <c r="J87" i="1" l="1"/>
  <c r="J86" i="1"/>
  <c r="J85" i="1"/>
  <c r="I85" i="1" s="1"/>
  <c r="I87" i="1"/>
  <c r="H87" i="1" s="1"/>
  <c r="I86" i="1"/>
  <c r="H86" i="1"/>
  <c r="G86" i="1" s="1"/>
  <c r="J38" i="1"/>
  <c r="I38" i="1" s="1"/>
  <c r="J37" i="1"/>
  <c r="J36" i="1"/>
  <c r="I37" i="1"/>
  <c r="I36" i="1"/>
  <c r="H36" i="1" s="1"/>
  <c r="H37" i="1"/>
  <c r="G37" i="1" s="1"/>
  <c r="J13" i="1"/>
  <c r="I13" i="1" s="1"/>
  <c r="J12" i="1"/>
  <c r="J11" i="1"/>
  <c r="I12" i="1"/>
  <c r="H12" i="1" s="1"/>
  <c r="I11" i="1"/>
  <c r="H11" i="1" s="1"/>
  <c r="J84" i="1"/>
  <c r="I84" i="1"/>
  <c r="I102" i="1" s="1"/>
  <c r="H84" i="1"/>
  <c r="H102" i="1" s="1"/>
  <c r="G84" i="1"/>
  <c r="G102" i="1" s="1"/>
  <c r="F84" i="1"/>
  <c r="F102" i="1" s="1"/>
  <c r="J35" i="1"/>
  <c r="I35" i="1"/>
  <c r="H35" i="1"/>
  <c r="G35" i="1"/>
  <c r="F35" i="1"/>
  <c r="F77" i="1" s="1"/>
  <c r="J118" i="1"/>
  <c r="I118" i="1"/>
  <c r="H118" i="1"/>
  <c r="G118" i="1"/>
  <c r="J117" i="1"/>
  <c r="I117" i="1"/>
  <c r="H117" i="1"/>
  <c r="G117" i="1"/>
  <c r="E117" i="1" s="1"/>
  <c r="J116" i="1"/>
  <c r="I116" i="1"/>
  <c r="H116" i="1"/>
  <c r="G116" i="1"/>
  <c r="J115" i="1"/>
  <c r="I115" i="1"/>
  <c r="H115" i="1"/>
  <c r="G115" i="1"/>
  <c r="F118" i="1"/>
  <c r="F117" i="1"/>
  <c r="F116" i="1"/>
  <c r="F115" i="1"/>
  <c r="J105" i="1"/>
  <c r="I105" i="1"/>
  <c r="J104" i="1"/>
  <c r="I104" i="1"/>
  <c r="H104" i="1"/>
  <c r="J103" i="1"/>
  <c r="J102" i="1"/>
  <c r="J80" i="1"/>
  <c r="J79" i="1"/>
  <c r="I79" i="1"/>
  <c r="H79" i="1"/>
  <c r="J78" i="1"/>
  <c r="I78" i="1"/>
  <c r="J77" i="1"/>
  <c r="J75" i="1" s="1"/>
  <c r="I77" i="1"/>
  <c r="H77" i="1"/>
  <c r="J113" i="1"/>
  <c r="I113" i="1"/>
  <c r="H113" i="1"/>
  <c r="G113" i="1"/>
  <c r="E112" i="1"/>
  <c r="E111" i="1"/>
  <c r="E110" i="1"/>
  <c r="E109" i="1"/>
  <c r="J107" i="1"/>
  <c r="I107" i="1"/>
  <c r="H107" i="1"/>
  <c r="G107" i="1"/>
  <c r="F107" i="1"/>
  <c r="E107" i="1" s="1"/>
  <c r="E99" i="1"/>
  <c r="E98" i="1"/>
  <c r="E97" i="1"/>
  <c r="E96" i="1"/>
  <c r="J94" i="1"/>
  <c r="I94" i="1"/>
  <c r="H94" i="1"/>
  <c r="G94" i="1"/>
  <c r="F94" i="1"/>
  <c r="E94" i="1" s="1"/>
  <c r="E93" i="1"/>
  <c r="E92" i="1"/>
  <c r="E91" i="1"/>
  <c r="E90" i="1"/>
  <c r="J88" i="1"/>
  <c r="I88" i="1"/>
  <c r="H88" i="1"/>
  <c r="G88" i="1"/>
  <c r="F88" i="1"/>
  <c r="E74" i="1"/>
  <c r="E73" i="1"/>
  <c r="E72" i="1"/>
  <c r="E71" i="1"/>
  <c r="J69" i="1"/>
  <c r="I69" i="1"/>
  <c r="H69" i="1"/>
  <c r="G69" i="1"/>
  <c r="F69" i="1"/>
  <c r="E69" i="1" s="1"/>
  <c r="E68" i="1"/>
  <c r="E67" i="1"/>
  <c r="E66" i="1"/>
  <c r="E65" i="1"/>
  <c r="J63" i="1"/>
  <c r="I63" i="1"/>
  <c r="H63" i="1"/>
  <c r="G63" i="1"/>
  <c r="F63" i="1"/>
  <c r="E62" i="1"/>
  <c r="E61" i="1"/>
  <c r="E60" i="1"/>
  <c r="E59" i="1"/>
  <c r="J57" i="1"/>
  <c r="I57" i="1"/>
  <c r="H57" i="1"/>
  <c r="G57" i="1"/>
  <c r="F57" i="1"/>
  <c r="E56" i="1"/>
  <c r="E55" i="1"/>
  <c r="E54" i="1"/>
  <c r="E53" i="1"/>
  <c r="J51" i="1"/>
  <c r="I51" i="1"/>
  <c r="H51" i="1"/>
  <c r="G51" i="1"/>
  <c r="F51" i="1"/>
  <c r="E51" i="1"/>
  <c r="E50" i="1"/>
  <c r="E49" i="1"/>
  <c r="E48" i="1"/>
  <c r="E47" i="1"/>
  <c r="J45" i="1"/>
  <c r="I45" i="1"/>
  <c r="H45" i="1"/>
  <c r="G45" i="1"/>
  <c r="F45" i="1"/>
  <c r="E45" i="1" s="1"/>
  <c r="E44" i="1"/>
  <c r="E43" i="1"/>
  <c r="E42" i="1"/>
  <c r="E41" i="1"/>
  <c r="J39" i="1"/>
  <c r="I39" i="1"/>
  <c r="H39" i="1"/>
  <c r="G39" i="1"/>
  <c r="F39" i="1"/>
  <c r="E39" i="1"/>
  <c r="E25" i="1"/>
  <c r="E24" i="1"/>
  <c r="E23" i="1"/>
  <c r="E22" i="1"/>
  <c r="J20" i="1"/>
  <c r="I20" i="1"/>
  <c r="H20" i="1"/>
  <c r="G20" i="1"/>
  <c r="F20" i="1"/>
  <c r="E19" i="1"/>
  <c r="E18" i="1"/>
  <c r="E17" i="1"/>
  <c r="E16" i="1"/>
  <c r="J14" i="1"/>
  <c r="I14" i="1"/>
  <c r="H14" i="1"/>
  <c r="E14" i="1" s="1"/>
  <c r="G14" i="1"/>
  <c r="F14" i="1"/>
  <c r="J31" i="1"/>
  <c r="J124" i="1" s="1"/>
  <c r="J30" i="1"/>
  <c r="J123" i="1" s="1"/>
  <c r="J29" i="1"/>
  <c r="J122" i="1" s="1"/>
  <c r="I29" i="1"/>
  <c r="J10" i="1"/>
  <c r="J28" i="1" s="1"/>
  <c r="I10" i="1"/>
  <c r="I28" i="1" s="1"/>
  <c r="H10" i="1"/>
  <c r="H28" i="1" s="1"/>
  <c r="G10" i="1"/>
  <c r="G28" i="1" s="1"/>
  <c r="F10" i="1"/>
  <c r="F28" i="1" s="1"/>
  <c r="J100" i="1"/>
  <c r="J82" i="1"/>
  <c r="J33" i="1"/>
  <c r="E35" i="1"/>
  <c r="J8" i="1"/>
  <c r="I103" i="1" l="1"/>
  <c r="I82" i="1"/>
  <c r="H85" i="1"/>
  <c r="I122" i="1"/>
  <c r="H38" i="1"/>
  <c r="I80" i="1"/>
  <c r="I33" i="1"/>
  <c r="G36" i="1"/>
  <c r="H78" i="1"/>
  <c r="I75" i="1"/>
  <c r="H29" i="1"/>
  <c r="G11" i="1"/>
  <c r="H13" i="1"/>
  <c r="I31" i="1"/>
  <c r="I124" i="1" s="1"/>
  <c r="I8" i="1"/>
  <c r="G12" i="1"/>
  <c r="H30" i="1"/>
  <c r="H123" i="1" s="1"/>
  <c r="I26" i="1"/>
  <c r="I30" i="1"/>
  <c r="I123" i="1" s="1"/>
  <c r="J26" i="1"/>
  <c r="G87" i="1"/>
  <c r="H105" i="1"/>
  <c r="F86" i="1"/>
  <c r="E86" i="1" s="1"/>
  <c r="G104" i="1"/>
  <c r="F87" i="1"/>
  <c r="F105" i="1" s="1"/>
  <c r="F104" i="1"/>
  <c r="E104" i="1" s="1"/>
  <c r="G38" i="1"/>
  <c r="G80" i="1" s="1"/>
  <c r="H80" i="1"/>
  <c r="H75" i="1" s="1"/>
  <c r="F37" i="1"/>
  <c r="G79" i="1"/>
  <c r="H33" i="1"/>
  <c r="F38" i="1"/>
  <c r="F79" i="1"/>
  <c r="E37" i="1"/>
  <c r="G33" i="1"/>
  <c r="F80" i="1"/>
  <c r="E38" i="1"/>
  <c r="G13" i="1"/>
  <c r="G31" i="1" s="1"/>
  <c r="H8" i="1"/>
  <c r="H31" i="1"/>
  <c r="H124" i="1" s="1"/>
  <c r="F12" i="1"/>
  <c r="E12" i="1" s="1"/>
  <c r="G30" i="1"/>
  <c r="F30" i="1"/>
  <c r="J130" i="1"/>
  <c r="H130" i="1"/>
  <c r="F130" i="1"/>
  <c r="I100" i="1"/>
  <c r="E88" i="1"/>
  <c r="I130" i="1"/>
  <c r="E57" i="1"/>
  <c r="E63" i="1"/>
  <c r="G130" i="1"/>
  <c r="I121" i="1"/>
  <c r="H82" i="1"/>
  <c r="E84" i="1"/>
  <c r="E102" i="1"/>
  <c r="J121" i="1"/>
  <c r="J119" i="1" s="1"/>
  <c r="G77" i="1"/>
  <c r="F121" i="1"/>
  <c r="E116" i="1"/>
  <c r="E115" i="1"/>
  <c r="E118" i="1"/>
  <c r="E79" i="1"/>
  <c r="E20" i="1"/>
  <c r="H121" i="1"/>
  <c r="F113" i="1"/>
  <c r="E113" i="1" s="1"/>
  <c r="E28" i="1"/>
  <c r="E30" i="1"/>
  <c r="E10" i="1"/>
  <c r="G85" i="1" l="1"/>
  <c r="H103" i="1"/>
  <c r="H100" i="1" s="1"/>
  <c r="F123" i="1"/>
  <c r="G78" i="1"/>
  <c r="F36" i="1"/>
  <c r="G75" i="1"/>
  <c r="E80" i="1"/>
  <c r="I119" i="1"/>
  <c r="G8" i="1"/>
  <c r="F11" i="1"/>
  <c r="G29" i="1"/>
  <c r="F13" i="1"/>
  <c r="E87" i="1"/>
  <c r="G105" i="1"/>
  <c r="G123" i="1"/>
  <c r="E123" i="1" s="1"/>
  <c r="G124" i="1"/>
  <c r="H26" i="1"/>
  <c r="F31" i="1"/>
  <c r="E13" i="1"/>
  <c r="F8" i="1"/>
  <c r="E8" i="1" s="1"/>
  <c r="E130" i="1"/>
  <c r="G121" i="1"/>
  <c r="E77" i="1"/>
  <c r="F85" i="1" l="1"/>
  <c r="G103" i="1"/>
  <c r="G100" i="1" s="1"/>
  <c r="G82" i="1"/>
  <c r="H122" i="1"/>
  <c r="H119" i="1" s="1"/>
  <c r="F78" i="1"/>
  <c r="E36" i="1"/>
  <c r="F33" i="1"/>
  <c r="E33" i="1" s="1"/>
  <c r="G26" i="1"/>
  <c r="G122" i="1"/>
  <c r="G119" i="1" s="1"/>
  <c r="F29" i="1"/>
  <c r="E11" i="1"/>
  <c r="E105" i="1"/>
  <c r="F124" i="1"/>
  <c r="E31" i="1"/>
  <c r="E121" i="1"/>
  <c r="E85" i="1" l="1"/>
  <c r="F82" i="1"/>
  <c r="E82" i="1" s="1"/>
  <c r="F103" i="1"/>
  <c r="F75" i="1"/>
  <c r="E75" i="1" s="1"/>
  <c r="E78" i="1"/>
  <c r="E29" i="1"/>
  <c r="F26" i="1"/>
  <c r="E26" i="1" s="1"/>
  <c r="E124" i="1"/>
  <c r="E103" i="1" l="1"/>
  <c r="F100" i="1"/>
  <c r="E100" i="1" s="1"/>
  <c r="F122" i="1"/>
  <c r="E122" i="1" l="1"/>
  <c r="F119" i="1"/>
  <c r="E119" i="1" s="1"/>
</calcChain>
</file>

<file path=xl/sharedStrings.xml><?xml version="1.0" encoding="utf-8"?>
<sst xmlns="http://schemas.openxmlformats.org/spreadsheetml/2006/main" count="162" uniqueCount="44">
  <si>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</si>
  <si>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</si>
  <si>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</si>
  <si>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</si>
  <si>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</si>
  <si>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</si>
  <si>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</si>
  <si>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Всего:</t>
  </si>
  <si>
    <t>в т.ч.:</t>
  </si>
  <si>
    <t>МБ</t>
  </si>
  <si>
    <t>ОБ</t>
  </si>
  <si>
    <t>ФБ</t>
  </si>
  <si>
    <t>ВБС</t>
  </si>
  <si>
    <t>год</t>
  </si>
  <si>
    <r>
      <t>Исполнители, перечень организаций, участвующих в реализации основных мероприятий</t>
    </r>
    <r>
      <rPr>
        <sz val="10"/>
        <color theme="1"/>
        <rFont val="Calibri"/>
        <family val="2"/>
        <charset val="204"/>
      </rPr>
      <t>²</t>
    </r>
  </si>
  <si>
    <r>
      <t>Источники финансирования</t>
    </r>
    <r>
      <rPr>
        <sz val="10"/>
        <color theme="1"/>
        <rFont val="Calibri"/>
        <family val="2"/>
        <charset val="204"/>
      </rPr>
      <t>¹</t>
    </r>
  </si>
  <si>
    <t>1.1.</t>
  </si>
  <si>
    <t>МБУК "ЛРНКЦ"</t>
  </si>
  <si>
    <t>Итого по задаче 1</t>
  </si>
  <si>
    <t>1.</t>
  </si>
  <si>
    <t>2.</t>
  </si>
  <si>
    <t>2.1.</t>
  </si>
  <si>
    <t>Итого по задаче 2</t>
  </si>
  <si>
    <t>3.</t>
  </si>
  <si>
    <t>3.1.</t>
  </si>
  <si>
    <t>Итого по задаче 3</t>
  </si>
  <si>
    <t xml:space="preserve">Раздел 3. Перечень программных мероприятий Подпрограммы 2 «Сохранение и развитие библиотечной, культурно-досуговой деятельности и дополнительного образования детей в сфере культуры и искусства» </t>
  </si>
  <si>
    <t>Задача 1: Формирование и обеспечение сохранности библиотечного фонда, организация библиотечного, библиографического и информационного обслуживания населения</t>
  </si>
  <si>
    <t>Цель: Обеспечение предоставления муниципальных услуг в сфере культуры и искусства</t>
  </si>
  <si>
    <t>МБУ "ЛМБ"</t>
  </si>
  <si>
    <t>Задача 2: Предоставление дополнительного образования детям в сфере культуры и искусства</t>
  </si>
  <si>
    <t>Обеспечение деятельности клубных формирований</t>
  </si>
  <si>
    <t>в т.ч.</t>
  </si>
  <si>
    <t>Задача 3: Организация деятельности клубных формирований и формирований самодеятельного народного творчества, организация мероприятий</t>
  </si>
  <si>
    <t>Предоставление услуг по библиотечному, библиографическому и информационному обслуживанию пользователей библиотеки</t>
  </si>
  <si>
    <t>Предоставление услуг по реализации дополнительных общеразвивающих и общеобразовательных предпрофессиональных программ</t>
  </si>
  <si>
    <t>Приложение 3</t>
  </si>
  <si>
    <t>Всего по Подпрограмме 2</t>
  </si>
  <si>
    <t>2020 год</t>
  </si>
  <si>
    <t>2021 год</t>
  </si>
  <si>
    <t>2022 год</t>
  </si>
  <si>
    <t>2023 год</t>
  </si>
  <si>
    <t>2024 год</t>
  </si>
  <si>
    <t>Учреждения дополнительного образования (УДО ШИ, УДО ДШИ Ловозеро)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</si>
</sst>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2" fontId="4" fillId="2" borderId="1" xfId="0" applyNumberFormat="1" applyFont="1" applyFill="1" applyBorder="1"/>
    <xf numFmtId="2" fontId="4" fillId="2" borderId="1" xfId="0" applyNumberFormat="1" applyFont="1" applyFill="1" applyBorder="1" applyAlignment="1">
      <alignment horizontal="center"/>
    </xf>
    <xf numFmtId="2" fontId="4" fillId="2" borderId="5" xfId="0" applyNumberFormat="1" applyFont="1" applyFill="1" applyBorder="1" applyAlignment="1">
      <alignment horizontal="center"/>
    </xf>
    <xf numFmtId="2" fontId="7" fillId="2" borderId="1" xfId="0" applyNumberFormat="1" applyFont="1" applyFill="1" applyBorder="1"/>
    <xf numFmtId="0" fontId="7" fillId="2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/>
    <xf numFmtId="164" fontId="4" fillId="2" borderId="1" xfId="0" applyNumberFormat="1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164" fontId="7" fillId="2" borderId="1" xfId="0" applyNumberFormat="1" applyFont="1" applyFill="1" applyBorder="1"/>
    <xf numFmtId="164" fontId="7" fillId="2" borderId="1" xfId="0" applyNumberFormat="1" applyFont="1" applyFill="1" applyBorder="1" applyAlignment="1">
      <alignment horizontal="center"/>
    </xf>
    <xf numFmtId="164" fontId="0" fillId="0" borderId="0" xfId="0" applyNumberFormat="1"/>
    <xf numFmtId="3" fontId="4" fillId="2" borderId="2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left"/>
    </xf>
    <xf numFmtId="164" fontId="4" fillId="2" borderId="6" xfId="0" applyNumberFormat="1" applyFont="1" applyFill="1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16" fontId="1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2" fontId="4" fillId="2" borderId="5" xfId="0" applyNumberFormat="1" applyFont="1" applyFill="1" applyBorder="1" applyAlignment="1">
      <alignment horizontal="left"/>
    </xf>
    <xf numFmtId="2" fontId="4" fillId="2" borderId="6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0"/>
  <sheetViews>
    <sheetView tabSelected="1" view="pageBreakPreview" topLeftCell="A4" zoomScaleSheetLayoutView="100" workbookViewId="0">
      <selection activeCell="K82" sqref="K82:K87"/>
    </sheetView>
  </sheetViews>
  <sheetFormatPr defaultRowHeight="15" x14ac:dyDescent="0.25"/>
  <cols>
    <col min="1" max="1" width="4.140625" customWidth="1"/>
    <col min="2" max="2" width="23.140625" customWidth="1"/>
    <col min="3" max="3" width="10.28515625" customWidth="1"/>
    <col min="4" max="4" width="14.28515625" customWidth="1"/>
    <col min="5" max="5" width="12.7109375" customWidth="1"/>
    <col min="6" max="10" width="12.140625" customWidth="1"/>
    <col min="11" max="11" width="9.28515625" customWidth="1"/>
    <col min="12" max="13" width="6.28515625" customWidth="1"/>
    <col min="14" max="14" width="6.140625" customWidth="1"/>
    <col min="15" max="15" width="5.85546875" customWidth="1"/>
    <col min="16" max="16" width="5.7109375" customWidth="1"/>
    <col min="17" max="17" width="17.42578125" customWidth="1"/>
  </cols>
  <sheetData>
    <row r="1" spans="1:19" x14ac:dyDescent="0.25">
      <c r="A1" s="86" t="s">
        <v>36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1"/>
    </row>
    <row r="2" spans="1:19" ht="30" customHeight="1" x14ac:dyDescent="0.25">
      <c r="A2" s="90" t="s">
        <v>26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1"/>
    </row>
    <row r="3" spans="1:19" ht="27.75" customHeight="1" x14ac:dyDescent="0.25">
      <c r="A3" s="89" t="s">
        <v>0</v>
      </c>
      <c r="B3" s="89" t="s">
        <v>1</v>
      </c>
      <c r="C3" s="89" t="s">
        <v>2</v>
      </c>
      <c r="D3" s="89" t="s">
        <v>15</v>
      </c>
      <c r="E3" s="88" t="s">
        <v>3</v>
      </c>
      <c r="F3" s="88"/>
      <c r="G3" s="88"/>
      <c r="H3" s="88"/>
      <c r="I3" s="88"/>
      <c r="J3" s="88"/>
      <c r="K3" s="89" t="s">
        <v>5</v>
      </c>
      <c r="L3" s="89"/>
      <c r="M3" s="89"/>
      <c r="N3" s="89"/>
      <c r="O3" s="89"/>
      <c r="P3" s="89"/>
      <c r="Q3" s="89" t="s">
        <v>14</v>
      </c>
      <c r="R3" s="1"/>
    </row>
    <row r="4" spans="1:19" ht="51" customHeight="1" x14ac:dyDescent="0.25">
      <c r="A4" s="89"/>
      <c r="B4" s="89"/>
      <c r="C4" s="89"/>
      <c r="D4" s="89"/>
      <c r="E4" s="4" t="s">
        <v>4</v>
      </c>
      <c r="F4" s="9" t="s">
        <v>38</v>
      </c>
      <c r="G4" s="9" t="s">
        <v>39</v>
      </c>
      <c r="H4" s="9" t="s">
        <v>40</v>
      </c>
      <c r="I4" s="9" t="s">
        <v>41</v>
      </c>
      <c r="J4" s="9" t="s">
        <v>42</v>
      </c>
      <c r="K4" s="5" t="s">
        <v>6</v>
      </c>
      <c r="L4" s="15" t="s">
        <v>38</v>
      </c>
      <c r="M4" s="15" t="s">
        <v>39</v>
      </c>
      <c r="N4" s="15" t="s">
        <v>40</v>
      </c>
      <c r="O4" s="15" t="s">
        <v>41</v>
      </c>
      <c r="P4" s="15" t="s">
        <v>42</v>
      </c>
      <c r="Q4" s="89"/>
      <c r="R4" s="2"/>
      <c r="S4" s="3"/>
    </row>
    <row r="5" spans="1:19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  <c r="M5" s="7">
        <v>13</v>
      </c>
      <c r="N5" s="7">
        <v>14</v>
      </c>
      <c r="O5" s="7">
        <v>15</v>
      </c>
      <c r="P5" s="7">
        <v>16</v>
      </c>
      <c r="Q5" s="7">
        <v>17</v>
      </c>
      <c r="R5" s="1"/>
    </row>
    <row r="6" spans="1:19" ht="16.5" customHeight="1" x14ac:dyDescent="0.25">
      <c r="A6" s="7"/>
      <c r="B6" s="80" t="s">
        <v>28</v>
      </c>
      <c r="C6" s="81"/>
      <c r="D6" s="81"/>
      <c r="E6" s="81"/>
      <c r="F6" s="81"/>
      <c r="G6" s="81"/>
      <c r="H6" s="81"/>
      <c r="I6" s="81"/>
      <c r="J6" s="81"/>
      <c r="K6" s="82"/>
      <c r="L6" s="82"/>
      <c r="M6" s="82"/>
      <c r="N6" s="82"/>
      <c r="O6" s="82"/>
      <c r="P6" s="82"/>
      <c r="Q6" s="83"/>
      <c r="R6" s="1"/>
    </row>
    <row r="7" spans="1:19" ht="28.9" customHeight="1" x14ac:dyDescent="0.25">
      <c r="A7" s="8" t="s">
        <v>19</v>
      </c>
      <c r="B7" s="53" t="s">
        <v>27</v>
      </c>
      <c r="C7" s="54"/>
      <c r="D7" s="54"/>
      <c r="E7" s="54"/>
      <c r="F7" s="54"/>
      <c r="G7" s="54"/>
      <c r="H7" s="54"/>
      <c r="I7" s="54"/>
      <c r="J7" s="54"/>
      <c r="K7" s="55"/>
      <c r="L7" s="55"/>
      <c r="M7" s="55"/>
      <c r="N7" s="55"/>
      <c r="O7" s="55"/>
      <c r="P7" s="55"/>
      <c r="Q7" s="56"/>
      <c r="R7" s="1"/>
    </row>
    <row r="8" spans="1:19" ht="15" customHeight="1" x14ac:dyDescent="0.25">
      <c r="A8" s="35" t="s">
        <v>16</v>
      </c>
      <c r="B8" s="44" t="s">
        <v>34</v>
      </c>
      <c r="C8" s="47" t="s">
        <v>13</v>
      </c>
      <c r="D8" s="13" t="s">
        <v>7</v>
      </c>
      <c r="E8" s="20">
        <f>SUM(F8:J8)</f>
        <v>169134.12564000004</v>
      </c>
      <c r="F8" s="20">
        <f>F10+F11+F12+F13</f>
        <v>31443.25088</v>
      </c>
      <c r="G8" s="20">
        <f t="shared" ref="G8:J8" si="0">G10+G11+G12+G13</f>
        <v>32758.494279999999</v>
      </c>
      <c r="H8" s="20">
        <f t="shared" si="0"/>
        <v>34977.460160000002</v>
      </c>
      <c r="I8" s="20">
        <f t="shared" si="0"/>
        <v>34977.460160000002</v>
      </c>
      <c r="J8" s="20">
        <f t="shared" si="0"/>
        <v>34977.460160000002</v>
      </c>
      <c r="K8" s="60"/>
      <c r="L8" s="63"/>
      <c r="M8" s="22"/>
      <c r="N8" s="22"/>
      <c r="O8" s="63"/>
      <c r="P8" s="63"/>
      <c r="Q8" s="44" t="s">
        <v>29</v>
      </c>
      <c r="R8" s="1"/>
    </row>
    <row r="9" spans="1:19" x14ac:dyDescent="0.25">
      <c r="A9" s="36"/>
      <c r="B9" s="45"/>
      <c r="C9" s="48"/>
      <c r="D9" s="91" t="s">
        <v>8</v>
      </c>
      <c r="E9" s="92"/>
      <c r="F9" s="92"/>
      <c r="G9" s="92"/>
      <c r="H9" s="92"/>
      <c r="I9" s="92"/>
      <c r="J9" s="92"/>
      <c r="K9" s="84"/>
      <c r="L9" s="64"/>
      <c r="M9" s="23"/>
      <c r="N9" s="23"/>
      <c r="O9" s="64"/>
      <c r="P9" s="64"/>
      <c r="Q9" s="45"/>
      <c r="R9" s="1"/>
    </row>
    <row r="10" spans="1:19" x14ac:dyDescent="0.25">
      <c r="A10" s="36"/>
      <c r="B10" s="45"/>
      <c r="C10" s="48"/>
      <c r="D10" s="16" t="s">
        <v>9</v>
      </c>
      <c r="E10" s="17">
        <f>SUM(F10:J10)</f>
        <v>169134.12564000004</v>
      </c>
      <c r="F10" s="17">
        <f>30618.25088+825</f>
        <v>31443.25088</v>
      </c>
      <c r="G10" s="17">
        <f>32108.49428+650</f>
        <v>32758.494279999999</v>
      </c>
      <c r="H10" s="17">
        <f>34077.46016+900</f>
        <v>34977.460160000002</v>
      </c>
      <c r="I10" s="17">
        <f t="shared" ref="I10:J10" si="1">34077.46016+900</f>
        <v>34977.460160000002</v>
      </c>
      <c r="J10" s="17">
        <f t="shared" si="1"/>
        <v>34977.460160000002</v>
      </c>
      <c r="K10" s="84"/>
      <c r="L10" s="64"/>
      <c r="M10" s="23"/>
      <c r="N10" s="23"/>
      <c r="O10" s="64"/>
      <c r="P10" s="64"/>
      <c r="Q10" s="45"/>
      <c r="R10" s="1"/>
    </row>
    <row r="11" spans="1:19" ht="15" customHeight="1" x14ac:dyDescent="0.25">
      <c r="A11" s="36"/>
      <c r="B11" s="45"/>
      <c r="C11" s="48"/>
      <c r="D11" s="16" t="s">
        <v>10</v>
      </c>
      <c r="E11" s="17">
        <f t="shared" ref="E11:J13" si="2">SUM(F11:J11)</f>
        <v>0</v>
      </c>
      <c r="F11" s="17">
        <f t="shared" si="2"/>
        <v>0</v>
      </c>
      <c r="G11" s="17">
        <f t="shared" si="2"/>
        <v>0</v>
      </c>
      <c r="H11" s="17">
        <f t="shared" si="2"/>
        <v>0</v>
      </c>
      <c r="I11" s="17">
        <f t="shared" si="2"/>
        <v>0</v>
      </c>
      <c r="J11" s="17">
        <f t="shared" si="2"/>
        <v>0</v>
      </c>
      <c r="K11" s="84"/>
      <c r="L11" s="64"/>
      <c r="M11" s="23"/>
      <c r="N11" s="23"/>
      <c r="O11" s="64"/>
      <c r="P11" s="64"/>
      <c r="Q11" s="45"/>
      <c r="R11" s="1"/>
    </row>
    <row r="12" spans="1:19" ht="15" customHeight="1" x14ac:dyDescent="0.25">
      <c r="A12" s="36"/>
      <c r="B12" s="45"/>
      <c r="C12" s="48"/>
      <c r="D12" s="16" t="s">
        <v>11</v>
      </c>
      <c r="E12" s="17">
        <f t="shared" si="2"/>
        <v>0</v>
      </c>
      <c r="F12" s="17">
        <f t="shared" si="2"/>
        <v>0</v>
      </c>
      <c r="G12" s="17">
        <f t="shared" si="2"/>
        <v>0</v>
      </c>
      <c r="H12" s="17">
        <f t="shared" si="2"/>
        <v>0</v>
      </c>
      <c r="I12" s="17">
        <f t="shared" si="2"/>
        <v>0</v>
      </c>
      <c r="J12" s="17">
        <f t="shared" si="2"/>
        <v>0</v>
      </c>
      <c r="K12" s="84"/>
      <c r="L12" s="64"/>
      <c r="M12" s="23"/>
      <c r="N12" s="23"/>
      <c r="O12" s="64"/>
      <c r="P12" s="64"/>
      <c r="Q12" s="45"/>
      <c r="R12" s="1"/>
    </row>
    <row r="13" spans="1:19" ht="15" customHeight="1" x14ac:dyDescent="0.25">
      <c r="A13" s="37"/>
      <c r="B13" s="46"/>
      <c r="C13" s="49"/>
      <c r="D13" s="16" t="s">
        <v>12</v>
      </c>
      <c r="E13" s="17">
        <f t="shared" si="2"/>
        <v>0</v>
      </c>
      <c r="F13" s="17">
        <f t="shared" si="2"/>
        <v>0</v>
      </c>
      <c r="G13" s="17">
        <f t="shared" si="2"/>
        <v>0</v>
      </c>
      <c r="H13" s="17">
        <f t="shared" si="2"/>
        <v>0</v>
      </c>
      <c r="I13" s="17">
        <f t="shared" si="2"/>
        <v>0</v>
      </c>
      <c r="J13" s="17">
        <f t="shared" si="2"/>
        <v>0</v>
      </c>
      <c r="K13" s="85"/>
      <c r="L13" s="65"/>
      <c r="M13" s="24"/>
      <c r="N13" s="24"/>
      <c r="O13" s="65"/>
      <c r="P13" s="65"/>
      <c r="Q13" s="46"/>
      <c r="R13" s="1"/>
    </row>
    <row r="14" spans="1:19" ht="15" hidden="1" customHeight="1" x14ac:dyDescent="0.25">
      <c r="A14" s="35"/>
      <c r="B14" s="44"/>
      <c r="C14" s="47" t="s">
        <v>13</v>
      </c>
      <c r="D14" s="16" t="s">
        <v>7</v>
      </c>
      <c r="E14" s="17">
        <f>SUM(F14:J14)</f>
        <v>0</v>
      </c>
      <c r="F14" s="17">
        <f>F16+F17+F18+F19</f>
        <v>0</v>
      </c>
      <c r="G14" s="17">
        <f t="shared" ref="G14:J14" si="3">G16+G17+G18+G19</f>
        <v>0</v>
      </c>
      <c r="H14" s="17">
        <f t="shared" si="3"/>
        <v>0</v>
      </c>
      <c r="I14" s="17">
        <f t="shared" si="3"/>
        <v>0</v>
      </c>
      <c r="J14" s="17">
        <f t="shared" si="3"/>
        <v>0</v>
      </c>
      <c r="K14" s="60"/>
      <c r="L14" s="63"/>
      <c r="M14" s="22"/>
      <c r="N14" s="22"/>
      <c r="O14" s="63"/>
      <c r="P14" s="63"/>
      <c r="Q14" s="44"/>
      <c r="R14" s="1"/>
    </row>
    <row r="15" spans="1:19" ht="15" hidden="1" customHeight="1" x14ac:dyDescent="0.25">
      <c r="A15" s="36"/>
      <c r="B15" s="45"/>
      <c r="C15" s="48"/>
      <c r="D15" s="66" t="s">
        <v>8</v>
      </c>
      <c r="E15" s="67"/>
      <c r="F15" s="67"/>
      <c r="G15" s="67"/>
      <c r="H15" s="67"/>
      <c r="I15" s="67"/>
      <c r="J15" s="67"/>
      <c r="K15" s="61"/>
      <c r="L15" s="64"/>
      <c r="M15" s="23"/>
      <c r="N15" s="23"/>
      <c r="O15" s="64"/>
      <c r="P15" s="64"/>
      <c r="Q15" s="45"/>
      <c r="R15" s="1"/>
    </row>
    <row r="16" spans="1:19" ht="15" hidden="1" customHeight="1" x14ac:dyDescent="0.25">
      <c r="A16" s="36"/>
      <c r="B16" s="45"/>
      <c r="C16" s="48"/>
      <c r="D16" s="16" t="s">
        <v>9</v>
      </c>
      <c r="E16" s="17">
        <f t="shared" ref="E16:E19" si="4">SUM(F16:J16)</f>
        <v>0</v>
      </c>
      <c r="F16" s="17"/>
      <c r="G16" s="17"/>
      <c r="H16" s="18"/>
      <c r="I16" s="18"/>
      <c r="J16" s="18"/>
      <c r="K16" s="61"/>
      <c r="L16" s="64"/>
      <c r="M16" s="23"/>
      <c r="N16" s="23"/>
      <c r="O16" s="64"/>
      <c r="P16" s="64"/>
      <c r="Q16" s="45"/>
      <c r="R16" s="1"/>
    </row>
    <row r="17" spans="1:18" ht="15" hidden="1" customHeight="1" x14ac:dyDescent="0.25">
      <c r="A17" s="36"/>
      <c r="B17" s="45"/>
      <c r="C17" s="48"/>
      <c r="D17" s="16" t="s">
        <v>10</v>
      </c>
      <c r="E17" s="17">
        <f t="shared" si="4"/>
        <v>0</v>
      </c>
      <c r="F17" s="17"/>
      <c r="G17" s="17"/>
      <c r="H17" s="18"/>
      <c r="I17" s="18"/>
      <c r="J17" s="18"/>
      <c r="K17" s="61"/>
      <c r="L17" s="64"/>
      <c r="M17" s="23"/>
      <c r="N17" s="23"/>
      <c r="O17" s="64"/>
      <c r="P17" s="64"/>
      <c r="Q17" s="45"/>
      <c r="R17" s="1"/>
    </row>
    <row r="18" spans="1:18" ht="15" hidden="1" customHeight="1" x14ac:dyDescent="0.25">
      <c r="A18" s="36"/>
      <c r="B18" s="45"/>
      <c r="C18" s="48"/>
      <c r="D18" s="16" t="s">
        <v>11</v>
      </c>
      <c r="E18" s="17">
        <f t="shared" si="4"/>
        <v>0</v>
      </c>
      <c r="F18" s="17"/>
      <c r="G18" s="17"/>
      <c r="H18" s="18"/>
      <c r="I18" s="18"/>
      <c r="J18" s="18"/>
      <c r="K18" s="61"/>
      <c r="L18" s="64"/>
      <c r="M18" s="23"/>
      <c r="N18" s="23"/>
      <c r="O18" s="64"/>
      <c r="P18" s="64"/>
      <c r="Q18" s="45"/>
      <c r="R18" s="1"/>
    </row>
    <row r="19" spans="1:18" ht="15" hidden="1" customHeight="1" x14ac:dyDescent="0.25">
      <c r="A19" s="37"/>
      <c r="B19" s="46"/>
      <c r="C19" s="49"/>
      <c r="D19" s="16" t="s">
        <v>12</v>
      </c>
      <c r="E19" s="17">
        <f t="shared" si="4"/>
        <v>0</v>
      </c>
      <c r="F19" s="17"/>
      <c r="G19" s="17"/>
      <c r="H19" s="18"/>
      <c r="I19" s="18"/>
      <c r="J19" s="18"/>
      <c r="K19" s="62"/>
      <c r="L19" s="65"/>
      <c r="M19" s="24"/>
      <c r="N19" s="24"/>
      <c r="O19" s="65"/>
      <c r="P19" s="65"/>
      <c r="Q19" s="46"/>
      <c r="R19" s="1"/>
    </row>
    <row r="20" spans="1:18" ht="15" hidden="1" customHeight="1" x14ac:dyDescent="0.25">
      <c r="A20" s="35"/>
      <c r="B20" s="44"/>
      <c r="C20" s="47" t="s">
        <v>13</v>
      </c>
      <c r="D20" s="19" t="s">
        <v>7</v>
      </c>
      <c r="E20" s="17">
        <f>SUM(F20:J20)</f>
        <v>0</v>
      </c>
      <c r="F20" s="17">
        <f>F22+F23+F24+F25</f>
        <v>0</v>
      </c>
      <c r="G20" s="17">
        <f t="shared" ref="G20:J20" si="5">G22+G23+G24+G25</f>
        <v>0</v>
      </c>
      <c r="H20" s="17">
        <f t="shared" si="5"/>
        <v>0</v>
      </c>
      <c r="I20" s="17">
        <f t="shared" si="5"/>
        <v>0</v>
      </c>
      <c r="J20" s="17">
        <f t="shared" si="5"/>
        <v>0</v>
      </c>
      <c r="K20" s="60"/>
      <c r="L20" s="63"/>
      <c r="M20" s="22"/>
      <c r="N20" s="22"/>
      <c r="O20" s="63"/>
      <c r="P20" s="63"/>
      <c r="Q20" s="44"/>
      <c r="R20" s="1"/>
    </row>
    <row r="21" spans="1:18" ht="15" hidden="1" customHeight="1" x14ac:dyDescent="0.25">
      <c r="A21" s="36"/>
      <c r="B21" s="45"/>
      <c r="C21" s="48"/>
      <c r="D21" s="66" t="s">
        <v>8</v>
      </c>
      <c r="E21" s="67"/>
      <c r="F21" s="67"/>
      <c r="G21" s="67"/>
      <c r="H21" s="67"/>
      <c r="I21" s="67"/>
      <c r="J21" s="67"/>
      <c r="K21" s="61"/>
      <c r="L21" s="64"/>
      <c r="M21" s="23"/>
      <c r="N21" s="23"/>
      <c r="O21" s="64"/>
      <c r="P21" s="64"/>
      <c r="Q21" s="45"/>
      <c r="R21" s="1"/>
    </row>
    <row r="22" spans="1:18" ht="15" hidden="1" customHeight="1" x14ac:dyDescent="0.25">
      <c r="A22" s="36"/>
      <c r="B22" s="45"/>
      <c r="C22" s="48"/>
      <c r="D22" s="16" t="s">
        <v>9</v>
      </c>
      <c r="E22" s="17">
        <f t="shared" ref="E22:E25" si="6">SUM(F22:J22)</f>
        <v>0</v>
      </c>
      <c r="F22" s="17"/>
      <c r="G22" s="17"/>
      <c r="H22" s="18"/>
      <c r="I22" s="18"/>
      <c r="J22" s="18"/>
      <c r="K22" s="61"/>
      <c r="L22" s="64"/>
      <c r="M22" s="23"/>
      <c r="N22" s="23"/>
      <c r="O22" s="64"/>
      <c r="P22" s="64"/>
      <c r="Q22" s="45"/>
      <c r="R22" s="1"/>
    </row>
    <row r="23" spans="1:18" ht="15" hidden="1" customHeight="1" x14ac:dyDescent="0.25">
      <c r="A23" s="36"/>
      <c r="B23" s="45"/>
      <c r="C23" s="48"/>
      <c r="D23" s="16" t="s">
        <v>10</v>
      </c>
      <c r="E23" s="17">
        <f t="shared" si="6"/>
        <v>0</v>
      </c>
      <c r="F23" s="17"/>
      <c r="G23" s="17"/>
      <c r="H23" s="18"/>
      <c r="I23" s="18"/>
      <c r="J23" s="18"/>
      <c r="K23" s="61"/>
      <c r="L23" s="64"/>
      <c r="M23" s="23"/>
      <c r="N23" s="23"/>
      <c r="O23" s="64"/>
      <c r="P23" s="64"/>
      <c r="Q23" s="45"/>
      <c r="R23" s="1"/>
    </row>
    <row r="24" spans="1:18" ht="15" hidden="1" customHeight="1" x14ac:dyDescent="0.25">
      <c r="A24" s="36"/>
      <c r="B24" s="45"/>
      <c r="C24" s="48"/>
      <c r="D24" s="16" t="s">
        <v>11</v>
      </c>
      <c r="E24" s="17">
        <f t="shared" si="6"/>
        <v>0</v>
      </c>
      <c r="F24" s="17"/>
      <c r="G24" s="17"/>
      <c r="H24" s="18"/>
      <c r="I24" s="18"/>
      <c r="J24" s="18"/>
      <c r="K24" s="61"/>
      <c r="L24" s="64"/>
      <c r="M24" s="23"/>
      <c r="N24" s="23"/>
      <c r="O24" s="64"/>
      <c r="P24" s="64"/>
      <c r="Q24" s="45"/>
      <c r="R24" s="1"/>
    </row>
    <row r="25" spans="1:18" ht="15" hidden="1" customHeight="1" x14ac:dyDescent="0.25">
      <c r="A25" s="37"/>
      <c r="B25" s="46"/>
      <c r="C25" s="49"/>
      <c r="D25" s="16" t="s">
        <v>12</v>
      </c>
      <c r="E25" s="17">
        <f t="shared" si="6"/>
        <v>0</v>
      </c>
      <c r="F25" s="17"/>
      <c r="G25" s="17"/>
      <c r="H25" s="18"/>
      <c r="I25" s="18"/>
      <c r="J25" s="18"/>
      <c r="K25" s="62"/>
      <c r="L25" s="65"/>
      <c r="M25" s="24"/>
      <c r="N25" s="24"/>
      <c r="O25" s="65"/>
      <c r="P25" s="65"/>
      <c r="Q25" s="46"/>
      <c r="R25" s="1"/>
    </row>
    <row r="26" spans="1:18" x14ac:dyDescent="0.25">
      <c r="A26" s="35"/>
      <c r="B26" s="38" t="s">
        <v>18</v>
      </c>
      <c r="C26" s="41"/>
      <c r="D26" s="19" t="s">
        <v>7</v>
      </c>
      <c r="E26" s="20">
        <f>SUM(F26:J26)</f>
        <v>169134.12564000004</v>
      </c>
      <c r="F26" s="20">
        <f>F28+F29+F30+F31</f>
        <v>31443.25088</v>
      </c>
      <c r="G26" s="20">
        <f t="shared" ref="G26:J26" si="7">G28+G29+G30+G31</f>
        <v>32758.494279999999</v>
      </c>
      <c r="H26" s="20">
        <f t="shared" si="7"/>
        <v>34977.460160000002</v>
      </c>
      <c r="I26" s="20">
        <f t="shared" si="7"/>
        <v>34977.460160000002</v>
      </c>
      <c r="J26" s="20">
        <f t="shared" si="7"/>
        <v>34977.460160000002</v>
      </c>
      <c r="K26" s="44"/>
      <c r="L26" s="47"/>
      <c r="M26" s="25"/>
      <c r="N26" s="25"/>
      <c r="O26" s="47"/>
      <c r="P26" s="47"/>
      <c r="Q26" s="44"/>
      <c r="R26" s="1"/>
    </row>
    <row r="27" spans="1:18" x14ac:dyDescent="0.25">
      <c r="A27" s="36"/>
      <c r="B27" s="39"/>
      <c r="C27" s="42"/>
      <c r="D27" s="50" t="s">
        <v>8</v>
      </c>
      <c r="E27" s="51"/>
      <c r="F27" s="51"/>
      <c r="G27" s="51"/>
      <c r="H27" s="51"/>
      <c r="I27" s="51"/>
      <c r="J27" s="52"/>
      <c r="K27" s="45"/>
      <c r="L27" s="48"/>
      <c r="M27" s="26"/>
      <c r="N27" s="26"/>
      <c r="O27" s="48"/>
      <c r="P27" s="48"/>
      <c r="Q27" s="45"/>
      <c r="R27" s="1"/>
    </row>
    <row r="28" spans="1:18" x14ac:dyDescent="0.25">
      <c r="A28" s="36"/>
      <c r="B28" s="39"/>
      <c r="C28" s="42"/>
      <c r="D28" s="10" t="s">
        <v>9</v>
      </c>
      <c r="E28" s="17">
        <f>SUM(F28:J28)</f>
        <v>169134.12564000004</v>
      </c>
      <c r="F28" s="17">
        <f>F22+F16+F10</f>
        <v>31443.25088</v>
      </c>
      <c r="G28" s="17">
        <f t="shared" ref="G28:J28" si="8">G22+G16+G10</f>
        <v>32758.494279999999</v>
      </c>
      <c r="H28" s="17">
        <f t="shared" si="8"/>
        <v>34977.460160000002</v>
      </c>
      <c r="I28" s="17">
        <f t="shared" si="8"/>
        <v>34977.460160000002</v>
      </c>
      <c r="J28" s="17">
        <f t="shared" si="8"/>
        <v>34977.460160000002</v>
      </c>
      <c r="K28" s="45"/>
      <c r="L28" s="48"/>
      <c r="M28" s="26"/>
      <c r="N28" s="26"/>
      <c r="O28" s="48"/>
      <c r="P28" s="48"/>
      <c r="Q28" s="45"/>
      <c r="R28" s="1"/>
    </row>
    <row r="29" spans="1:18" x14ac:dyDescent="0.25">
      <c r="A29" s="36"/>
      <c r="B29" s="39"/>
      <c r="C29" s="42"/>
      <c r="D29" s="10" t="s">
        <v>10</v>
      </c>
      <c r="E29" s="17">
        <f t="shared" ref="E29:E31" si="9">SUM(F29:J29)</f>
        <v>0</v>
      </c>
      <c r="F29" s="17">
        <f>F23+F17+F11</f>
        <v>0</v>
      </c>
      <c r="G29" s="17">
        <f t="shared" ref="G29:J29" si="10">G23+G17+G11</f>
        <v>0</v>
      </c>
      <c r="H29" s="17">
        <f t="shared" si="10"/>
        <v>0</v>
      </c>
      <c r="I29" s="17">
        <f t="shared" si="10"/>
        <v>0</v>
      </c>
      <c r="J29" s="17">
        <f t="shared" si="10"/>
        <v>0</v>
      </c>
      <c r="K29" s="45"/>
      <c r="L29" s="48"/>
      <c r="M29" s="26"/>
      <c r="N29" s="26"/>
      <c r="O29" s="48"/>
      <c r="P29" s="48"/>
      <c r="Q29" s="45"/>
      <c r="R29" s="1"/>
    </row>
    <row r="30" spans="1:18" x14ac:dyDescent="0.25">
      <c r="A30" s="36"/>
      <c r="B30" s="39"/>
      <c r="C30" s="42"/>
      <c r="D30" s="10" t="s">
        <v>11</v>
      </c>
      <c r="E30" s="17">
        <f t="shared" si="9"/>
        <v>0</v>
      </c>
      <c r="F30" s="17">
        <f>F24+F18+F12</f>
        <v>0</v>
      </c>
      <c r="G30" s="17">
        <f t="shared" ref="G30:J30" si="11">G24+G18+G12</f>
        <v>0</v>
      </c>
      <c r="H30" s="17">
        <f t="shared" si="11"/>
        <v>0</v>
      </c>
      <c r="I30" s="17">
        <f t="shared" si="11"/>
        <v>0</v>
      </c>
      <c r="J30" s="17">
        <f t="shared" si="11"/>
        <v>0</v>
      </c>
      <c r="K30" s="45"/>
      <c r="L30" s="48"/>
      <c r="M30" s="26"/>
      <c r="N30" s="26"/>
      <c r="O30" s="48"/>
      <c r="P30" s="48"/>
      <c r="Q30" s="45"/>
      <c r="R30" s="1"/>
    </row>
    <row r="31" spans="1:18" x14ac:dyDescent="0.25">
      <c r="A31" s="37"/>
      <c r="B31" s="40"/>
      <c r="C31" s="43"/>
      <c r="D31" s="10" t="s">
        <v>12</v>
      </c>
      <c r="E31" s="17">
        <f t="shared" si="9"/>
        <v>0</v>
      </c>
      <c r="F31" s="17">
        <f>F25+F19+F13</f>
        <v>0</v>
      </c>
      <c r="G31" s="17">
        <f t="shared" ref="G31:J31" si="12">G25+G19+G13</f>
        <v>0</v>
      </c>
      <c r="H31" s="17">
        <f t="shared" si="12"/>
        <v>0</v>
      </c>
      <c r="I31" s="17">
        <f t="shared" si="12"/>
        <v>0</v>
      </c>
      <c r="J31" s="17">
        <f t="shared" si="12"/>
        <v>0</v>
      </c>
      <c r="K31" s="46"/>
      <c r="L31" s="49"/>
      <c r="M31" s="27"/>
      <c r="N31" s="27"/>
      <c r="O31" s="49"/>
      <c r="P31" s="49"/>
      <c r="Q31" s="46"/>
      <c r="R31" s="1"/>
    </row>
    <row r="32" spans="1:18" ht="13.5" customHeight="1" x14ac:dyDescent="0.25">
      <c r="A32" s="8" t="s">
        <v>20</v>
      </c>
      <c r="B32" s="53" t="s">
        <v>30</v>
      </c>
      <c r="C32" s="54"/>
      <c r="D32" s="54"/>
      <c r="E32" s="54"/>
      <c r="F32" s="54"/>
      <c r="G32" s="54"/>
      <c r="H32" s="54"/>
      <c r="I32" s="54"/>
      <c r="J32" s="54"/>
      <c r="K32" s="55"/>
      <c r="L32" s="55"/>
      <c r="M32" s="55"/>
      <c r="N32" s="55"/>
      <c r="O32" s="55"/>
      <c r="P32" s="55"/>
      <c r="Q32" s="56"/>
      <c r="R32" s="1"/>
    </row>
    <row r="33" spans="1:18" x14ac:dyDescent="0.25">
      <c r="A33" s="35" t="s">
        <v>21</v>
      </c>
      <c r="B33" s="44" t="s">
        <v>35</v>
      </c>
      <c r="C33" s="47" t="s">
        <v>13</v>
      </c>
      <c r="D33" s="13" t="s">
        <v>7</v>
      </c>
      <c r="E33" s="20">
        <f>SUM(F33:J33)</f>
        <v>197847.68984000001</v>
      </c>
      <c r="F33" s="20">
        <f>F35+F36+F37+F38</f>
        <v>37441.110800000002</v>
      </c>
      <c r="G33" s="20">
        <f t="shared" ref="G33:J33" si="13">G35+G36+G37+G38</f>
        <v>38905.962</v>
      </c>
      <c r="H33" s="20">
        <f t="shared" si="13"/>
        <v>40500.205679999999</v>
      </c>
      <c r="I33" s="20">
        <f t="shared" si="13"/>
        <v>40500.205679999999</v>
      </c>
      <c r="J33" s="20">
        <f t="shared" si="13"/>
        <v>40500.205679999999</v>
      </c>
      <c r="K33" s="60"/>
      <c r="L33" s="47"/>
      <c r="M33" s="25"/>
      <c r="N33" s="25"/>
      <c r="O33" s="47"/>
      <c r="P33" s="47"/>
      <c r="Q33" s="44" t="s">
        <v>43</v>
      </c>
      <c r="R33" s="1"/>
    </row>
    <row r="34" spans="1:18" x14ac:dyDescent="0.25">
      <c r="A34" s="36"/>
      <c r="B34" s="45"/>
      <c r="C34" s="48"/>
      <c r="D34" s="57"/>
      <c r="E34" s="58"/>
      <c r="F34" s="58"/>
      <c r="G34" s="58"/>
      <c r="H34" s="58"/>
      <c r="I34" s="58"/>
      <c r="J34" s="59"/>
      <c r="K34" s="61"/>
      <c r="L34" s="48"/>
      <c r="M34" s="26"/>
      <c r="N34" s="26"/>
      <c r="O34" s="48"/>
      <c r="P34" s="48"/>
      <c r="Q34" s="45"/>
      <c r="R34" s="1"/>
    </row>
    <row r="35" spans="1:18" x14ac:dyDescent="0.25">
      <c r="A35" s="36"/>
      <c r="B35" s="45"/>
      <c r="C35" s="48"/>
      <c r="D35" s="10" t="s">
        <v>9</v>
      </c>
      <c r="E35" s="17">
        <f>SUM(F35:J35)</f>
        <v>197847.68984000001</v>
      </c>
      <c r="F35" s="17">
        <f>37441.1108</f>
        <v>37441.110800000002</v>
      </c>
      <c r="G35" s="17">
        <f>38905.962</f>
        <v>38905.962</v>
      </c>
      <c r="H35" s="17">
        <f>40500.20568</f>
        <v>40500.205679999999</v>
      </c>
      <c r="I35" s="17">
        <f t="shared" ref="I35:J35" si="14">40500.20568</f>
        <v>40500.205679999999</v>
      </c>
      <c r="J35" s="17">
        <f t="shared" si="14"/>
        <v>40500.205679999999</v>
      </c>
      <c r="K35" s="61"/>
      <c r="L35" s="48"/>
      <c r="M35" s="26"/>
      <c r="N35" s="26"/>
      <c r="O35" s="48"/>
      <c r="P35" s="48"/>
      <c r="Q35" s="45"/>
      <c r="R35" s="1"/>
    </row>
    <row r="36" spans="1:18" x14ac:dyDescent="0.25">
      <c r="A36" s="36"/>
      <c r="B36" s="45"/>
      <c r="C36" s="48"/>
      <c r="D36" s="10" t="s">
        <v>10</v>
      </c>
      <c r="E36" s="17">
        <f t="shared" ref="E36:J38" si="15">SUM(F36:J36)</f>
        <v>0</v>
      </c>
      <c r="F36" s="17">
        <f t="shared" si="15"/>
        <v>0</v>
      </c>
      <c r="G36" s="17">
        <f t="shared" si="15"/>
        <v>0</v>
      </c>
      <c r="H36" s="17">
        <f t="shared" si="15"/>
        <v>0</v>
      </c>
      <c r="I36" s="17">
        <f t="shared" si="15"/>
        <v>0</v>
      </c>
      <c r="J36" s="17">
        <f t="shared" si="15"/>
        <v>0</v>
      </c>
      <c r="K36" s="61"/>
      <c r="L36" s="48"/>
      <c r="M36" s="26"/>
      <c r="N36" s="26"/>
      <c r="O36" s="48"/>
      <c r="P36" s="48"/>
      <c r="Q36" s="45"/>
      <c r="R36" s="1"/>
    </row>
    <row r="37" spans="1:18" x14ac:dyDescent="0.25">
      <c r="A37" s="36"/>
      <c r="B37" s="45"/>
      <c r="C37" s="48"/>
      <c r="D37" s="10" t="s">
        <v>11</v>
      </c>
      <c r="E37" s="17">
        <f t="shared" si="15"/>
        <v>0</v>
      </c>
      <c r="F37" s="17">
        <f t="shared" si="15"/>
        <v>0</v>
      </c>
      <c r="G37" s="17">
        <f t="shared" si="15"/>
        <v>0</v>
      </c>
      <c r="H37" s="17">
        <f t="shared" si="15"/>
        <v>0</v>
      </c>
      <c r="I37" s="17">
        <f t="shared" si="15"/>
        <v>0</v>
      </c>
      <c r="J37" s="17">
        <f t="shared" si="15"/>
        <v>0</v>
      </c>
      <c r="K37" s="61"/>
      <c r="L37" s="48"/>
      <c r="M37" s="26"/>
      <c r="N37" s="26"/>
      <c r="O37" s="48"/>
      <c r="P37" s="48"/>
      <c r="Q37" s="45"/>
      <c r="R37" s="1"/>
    </row>
    <row r="38" spans="1:18" x14ac:dyDescent="0.25">
      <c r="A38" s="37"/>
      <c r="B38" s="46"/>
      <c r="C38" s="49"/>
      <c r="D38" s="10" t="s">
        <v>12</v>
      </c>
      <c r="E38" s="17">
        <f t="shared" si="15"/>
        <v>0</v>
      </c>
      <c r="F38" s="17">
        <f t="shared" si="15"/>
        <v>0</v>
      </c>
      <c r="G38" s="17">
        <f t="shared" si="15"/>
        <v>0</v>
      </c>
      <c r="H38" s="17">
        <f t="shared" si="15"/>
        <v>0</v>
      </c>
      <c r="I38" s="17">
        <f t="shared" si="15"/>
        <v>0</v>
      </c>
      <c r="J38" s="17">
        <f t="shared" si="15"/>
        <v>0</v>
      </c>
      <c r="K38" s="62"/>
      <c r="L38" s="49"/>
      <c r="M38" s="27"/>
      <c r="N38" s="27"/>
      <c r="O38" s="49"/>
      <c r="P38" s="49"/>
      <c r="Q38" s="46"/>
      <c r="R38" s="1"/>
    </row>
    <row r="39" spans="1:18" hidden="1" x14ac:dyDescent="0.25">
      <c r="A39" s="35" t="s">
        <v>32</v>
      </c>
      <c r="B39" s="44"/>
      <c r="C39" s="47" t="s">
        <v>13</v>
      </c>
      <c r="D39" s="10" t="s">
        <v>7</v>
      </c>
      <c r="E39" s="17">
        <f>SUM(F39:J39)</f>
        <v>0</v>
      </c>
      <c r="F39" s="17">
        <f>F41+F42+F43+F44</f>
        <v>0</v>
      </c>
      <c r="G39" s="17">
        <f t="shared" ref="G39:J39" si="16">G41+G42+G43+G44</f>
        <v>0</v>
      </c>
      <c r="H39" s="17">
        <f t="shared" si="16"/>
        <v>0</v>
      </c>
      <c r="I39" s="17">
        <f t="shared" si="16"/>
        <v>0</v>
      </c>
      <c r="J39" s="17">
        <f t="shared" si="16"/>
        <v>0</v>
      </c>
      <c r="K39" s="60"/>
      <c r="L39" s="47"/>
      <c r="M39" s="25"/>
      <c r="N39" s="25"/>
      <c r="O39" s="47"/>
      <c r="P39" s="47"/>
      <c r="Q39" s="44"/>
      <c r="R39" s="1"/>
    </row>
    <row r="40" spans="1:18" hidden="1" x14ac:dyDescent="0.25">
      <c r="A40" s="36"/>
      <c r="B40" s="45"/>
      <c r="C40" s="48"/>
      <c r="D40" s="57" t="s">
        <v>8</v>
      </c>
      <c r="E40" s="58"/>
      <c r="F40" s="58"/>
      <c r="G40" s="58"/>
      <c r="H40" s="58"/>
      <c r="I40" s="58"/>
      <c r="J40" s="59"/>
      <c r="K40" s="61"/>
      <c r="L40" s="48"/>
      <c r="M40" s="26"/>
      <c r="N40" s="26"/>
      <c r="O40" s="48"/>
      <c r="P40" s="48"/>
      <c r="Q40" s="45"/>
      <c r="R40" s="1"/>
    </row>
    <row r="41" spans="1:18" hidden="1" x14ac:dyDescent="0.25">
      <c r="A41" s="36"/>
      <c r="B41" s="45"/>
      <c r="C41" s="48"/>
      <c r="D41" s="10" t="s">
        <v>9</v>
      </c>
      <c r="E41" s="17">
        <f>SUM(F41:J41)</f>
        <v>0</v>
      </c>
      <c r="F41" s="11"/>
      <c r="G41" s="11"/>
      <c r="H41" s="11"/>
      <c r="I41" s="11"/>
      <c r="J41" s="11"/>
      <c r="K41" s="61"/>
      <c r="L41" s="48"/>
      <c r="M41" s="26"/>
      <c r="N41" s="26"/>
      <c r="O41" s="48"/>
      <c r="P41" s="48"/>
      <c r="Q41" s="45"/>
      <c r="R41" s="1"/>
    </row>
    <row r="42" spans="1:18" hidden="1" x14ac:dyDescent="0.25">
      <c r="A42" s="36"/>
      <c r="B42" s="45"/>
      <c r="C42" s="48"/>
      <c r="D42" s="10" t="s">
        <v>10</v>
      </c>
      <c r="E42" s="17">
        <f t="shared" ref="E42:E44" si="17">SUM(F42:J42)</f>
        <v>0</v>
      </c>
      <c r="F42" s="11"/>
      <c r="G42" s="11"/>
      <c r="H42" s="12"/>
      <c r="I42" s="12"/>
      <c r="J42" s="12"/>
      <c r="K42" s="61"/>
      <c r="L42" s="48"/>
      <c r="M42" s="26"/>
      <c r="N42" s="26"/>
      <c r="O42" s="48"/>
      <c r="P42" s="48"/>
      <c r="Q42" s="45"/>
      <c r="R42" s="1"/>
    </row>
    <row r="43" spans="1:18" hidden="1" x14ac:dyDescent="0.25">
      <c r="A43" s="36"/>
      <c r="B43" s="45"/>
      <c r="C43" s="48"/>
      <c r="D43" s="10" t="s">
        <v>11</v>
      </c>
      <c r="E43" s="17">
        <f t="shared" si="17"/>
        <v>0</v>
      </c>
      <c r="F43" s="11"/>
      <c r="G43" s="11"/>
      <c r="H43" s="12"/>
      <c r="I43" s="12"/>
      <c r="J43" s="12"/>
      <c r="K43" s="61"/>
      <c r="L43" s="48"/>
      <c r="M43" s="26"/>
      <c r="N43" s="26"/>
      <c r="O43" s="48"/>
      <c r="P43" s="48"/>
      <c r="Q43" s="45"/>
      <c r="R43" s="1"/>
    </row>
    <row r="44" spans="1:18" hidden="1" x14ac:dyDescent="0.25">
      <c r="A44" s="36"/>
      <c r="B44" s="46"/>
      <c r="C44" s="49"/>
      <c r="D44" s="10" t="s">
        <v>12</v>
      </c>
      <c r="E44" s="17">
        <f t="shared" si="17"/>
        <v>0</v>
      </c>
      <c r="F44" s="11"/>
      <c r="G44" s="11"/>
      <c r="H44" s="12"/>
      <c r="I44" s="12"/>
      <c r="J44" s="12"/>
      <c r="K44" s="62"/>
      <c r="L44" s="49"/>
      <c r="M44" s="27"/>
      <c r="N44" s="27"/>
      <c r="O44" s="49"/>
      <c r="P44" s="49"/>
      <c r="Q44" s="46"/>
      <c r="R44" s="1"/>
    </row>
    <row r="45" spans="1:18" hidden="1" x14ac:dyDescent="0.25">
      <c r="A45" s="68"/>
      <c r="B45" s="44"/>
      <c r="C45" s="47" t="s">
        <v>13</v>
      </c>
      <c r="D45" s="10" t="s">
        <v>7</v>
      </c>
      <c r="E45" s="17">
        <f>SUM(F45:J45)</f>
        <v>0</v>
      </c>
      <c r="F45" s="17">
        <f>F47+F48+F49+F50</f>
        <v>0</v>
      </c>
      <c r="G45" s="17">
        <f t="shared" ref="G45:J45" si="18">G47+G48+G49+G50</f>
        <v>0</v>
      </c>
      <c r="H45" s="17">
        <f t="shared" si="18"/>
        <v>0</v>
      </c>
      <c r="I45" s="17">
        <f t="shared" si="18"/>
        <v>0</v>
      </c>
      <c r="J45" s="17">
        <f t="shared" si="18"/>
        <v>0</v>
      </c>
      <c r="K45" s="60"/>
      <c r="L45" s="47"/>
      <c r="M45" s="25"/>
      <c r="N45" s="25"/>
      <c r="O45" s="47"/>
      <c r="P45" s="47"/>
      <c r="Q45" s="44"/>
      <c r="R45" s="1"/>
    </row>
    <row r="46" spans="1:18" hidden="1" x14ac:dyDescent="0.25">
      <c r="A46" s="68"/>
      <c r="B46" s="45"/>
      <c r="C46" s="48"/>
      <c r="D46" s="57" t="s">
        <v>8</v>
      </c>
      <c r="E46" s="58"/>
      <c r="F46" s="58"/>
      <c r="G46" s="58"/>
      <c r="H46" s="58"/>
      <c r="I46" s="58"/>
      <c r="J46" s="59"/>
      <c r="K46" s="61"/>
      <c r="L46" s="48"/>
      <c r="M46" s="26"/>
      <c r="N46" s="26"/>
      <c r="O46" s="48"/>
      <c r="P46" s="48"/>
      <c r="Q46" s="45"/>
      <c r="R46" s="1"/>
    </row>
    <row r="47" spans="1:18" hidden="1" x14ac:dyDescent="0.25">
      <c r="A47" s="68"/>
      <c r="B47" s="45"/>
      <c r="C47" s="48"/>
      <c r="D47" s="10" t="s">
        <v>9</v>
      </c>
      <c r="E47" s="17">
        <f>SUM(F47:J47)</f>
        <v>0</v>
      </c>
      <c r="F47" s="11"/>
      <c r="G47" s="11"/>
      <c r="H47" s="11"/>
      <c r="I47" s="11"/>
      <c r="J47" s="11"/>
      <c r="K47" s="61"/>
      <c r="L47" s="48"/>
      <c r="M47" s="26"/>
      <c r="N47" s="26"/>
      <c r="O47" s="48"/>
      <c r="P47" s="48"/>
      <c r="Q47" s="45"/>
      <c r="R47" s="1"/>
    </row>
    <row r="48" spans="1:18" hidden="1" x14ac:dyDescent="0.25">
      <c r="A48" s="68"/>
      <c r="B48" s="45"/>
      <c r="C48" s="48"/>
      <c r="D48" s="10" t="s">
        <v>10</v>
      </c>
      <c r="E48" s="17">
        <f t="shared" ref="E48:E50" si="19">SUM(F48:J48)</f>
        <v>0</v>
      </c>
      <c r="F48" s="11"/>
      <c r="G48" s="11"/>
      <c r="H48" s="12"/>
      <c r="I48" s="12"/>
      <c r="J48" s="12"/>
      <c r="K48" s="61"/>
      <c r="L48" s="48"/>
      <c r="M48" s="26"/>
      <c r="N48" s="26"/>
      <c r="O48" s="48"/>
      <c r="P48" s="48"/>
      <c r="Q48" s="45"/>
      <c r="R48" s="1"/>
    </row>
    <row r="49" spans="1:18" hidden="1" x14ac:dyDescent="0.25">
      <c r="A49" s="68"/>
      <c r="B49" s="45"/>
      <c r="C49" s="48"/>
      <c r="D49" s="10" t="s">
        <v>11</v>
      </c>
      <c r="E49" s="17">
        <f t="shared" si="19"/>
        <v>0</v>
      </c>
      <c r="F49" s="11"/>
      <c r="G49" s="11"/>
      <c r="H49" s="12"/>
      <c r="I49" s="12"/>
      <c r="J49" s="12"/>
      <c r="K49" s="61"/>
      <c r="L49" s="48"/>
      <c r="M49" s="26"/>
      <c r="N49" s="26"/>
      <c r="O49" s="48"/>
      <c r="P49" s="48"/>
      <c r="Q49" s="45"/>
      <c r="R49" s="1"/>
    </row>
    <row r="50" spans="1:18" hidden="1" x14ac:dyDescent="0.25">
      <c r="A50" s="69"/>
      <c r="B50" s="46"/>
      <c r="C50" s="49"/>
      <c r="D50" s="10" t="s">
        <v>12</v>
      </c>
      <c r="E50" s="17">
        <f t="shared" si="19"/>
        <v>0</v>
      </c>
      <c r="F50" s="11"/>
      <c r="G50" s="11"/>
      <c r="H50" s="12"/>
      <c r="I50" s="12"/>
      <c r="J50" s="12"/>
      <c r="K50" s="62"/>
      <c r="L50" s="49"/>
      <c r="M50" s="27"/>
      <c r="N50" s="27"/>
      <c r="O50" s="49"/>
      <c r="P50" s="49"/>
      <c r="Q50" s="46"/>
      <c r="R50" s="1"/>
    </row>
    <row r="51" spans="1:18" hidden="1" x14ac:dyDescent="0.25">
      <c r="A51" s="35"/>
      <c r="B51" s="44"/>
      <c r="C51" s="47"/>
      <c r="D51" s="10" t="s">
        <v>7</v>
      </c>
      <c r="E51" s="17">
        <f>SUM(F51:J51)</f>
        <v>0</v>
      </c>
      <c r="F51" s="17">
        <f>F53+F54+F55+F56</f>
        <v>0</v>
      </c>
      <c r="G51" s="17">
        <f t="shared" ref="G51:J51" si="20">G53+G54+G55+G56</f>
        <v>0</v>
      </c>
      <c r="H51" s="17">
        <f t="shared" si="20"/>
        <v>0</v>
      </c>
      <c r="I51" s="17">
        <f t="shared" si="20"/>
        <v>0</v>
      </c>
      <c r="J51" s="17">
        <f t="shared" si="20"/>
        <v>0</v>
      </c>
      <c r="K51" s="60"/>
      <c r="L51" s="47"/>
      <c r="M51" s="25"/>
      <c r="N51" s="25"/>
      <c r="O51" s="47"/>
      <c r="P51" s="47"/>
      <c r="Q51" s="44"/>
      <c r="R51" s="1"/>
    </row>
    <row r="52" spans="1:18" hidden="1" x14ac:dyDescent="0.25">
      <c r="A52" s="36"/>
      <c r="B52" s="45"/>
      <c r="C52" s="48"/>
      <c r="D52" s="57" t="s">
        <v>8</v>
      </c>
      <c r="E52" s="58"/>
      <c r="F52" s="58"/>
      <c r="G52" s="58"/>
      <c r="H52" s="58"/>
      <c r="I52" s="58"/>
      <c r="J52" s="59"/>
      <c r="K52" s="61"/>
      <c r="L52" s="48"/>
      <c r="M52" s="26"/>
      <c r="N52" s="26"/>
      <c r="O52" s="48"/>
      <c r="P52" s="48"/>
      <c r="Q52" s="45"/>
      <c r="R52" s="1"/>
    </row>
    <row r="53" spans="1:18" hidden="1" x14ac:dyDescent="0.25">
      <c r="A53" s="36"/>
      <c r="B53" s="45"/>
      <c r="C53" s="48"/>
      <c r="D53" s="10" t="s">
        <v>9</v>
      </c>
      <c r="E53" s="17">
        <f>SUM(F53:J53)</f>
        <v>0</v>
      </c>
      <c r="F53" s="11"/>
      <c r="G53" s="11"/>
      <c r="H53" s="11"/>
      <c r="I53" s="11"/>
      <c r="J53" s="11"/>
      <c r="K53" s="61"/>
      <c r="L53" s="48"/>
      <c r="M53" s="26"/>
      <c r="N53" s="26"/>
      <c r="O53" s="48"/>
      <c r="P53" s="48"/>
      <c r="Q53" s="45"/>
      <c r="R53" s="1"/>
    </row>
    <row r="54" spans="1:18" hidden="1" x14ac:dyDescent="0.25">
      <c r="A54" s="36"/>
      <c r="B54" s="45"/>
      <c r="C54" s="48"/>
      <c r="D54" s="10" t="s">
        <v>10</v>
      </c>
      <c r="E54" s="17">
        <f t="shared" ref="E54:E56" si="21">SUM(F54:J54)</f>
        <v>0</v>
      </c>
      <c r="F54" s="11"/>
      <c r="G54" s="11"/>
      <c r="H54" s="12"/>
      <c r="I54" s="12"/>
      <c r="J54" s="12"/>
      <c r="K54" s="61"/>
      <c r="L54" s="48"/>
      <c r="M54" s="26"/>
      <c r="N54" s="26"/>
      <c r="O54" s="48"/>
      <c r="P54" s="48"/>
      <c r="Q54" s="45"/>
      <c r="R54" s="1"/>
    </row>
    <row r="55" spans="1:18" hidden="1" x14ac:dyDescent="0.25">
      <c r="A55" s="36"/>
      <c r="B55" s="45"/>
      <c r="C55" s="48"/>
      <c r="D55" s="10" t="s">
        <v>11</v>
      </c>
      <c r="E55" s="17">
        <f t="shared" si="21"/>
        <v>0</v>
      </c>
      <c r="F55" s="11"/>
      <c r="G55" s="11"/>
      <c r="H55" s="12"/>
      <c r="I55" s="12"/>
      <c r="J55" s="12"/>
      <c r="K55" s="61"/>
      <c r="L55" s="48"/>
      <c r="M55" s="26"/>
      <c r="N55" s="26"/>
      <c r="O55" s="48"/>
      <c r="P55" s="48"/>
      <c r="Q55" s="45"/>
      <c r="R55" s="1"/>
    </row>
    <row r="56" spans="1:18" hidden="1" x14ac:dyDescent="0.25">
      <c r="A56" s="37"/>
      <c r="B56" s="46"/>
      <c r="C56" s="49"/>
      <c r="D56" s="10" t="s">
        <v>12</v>
      </c>
      <c r="E56" s="17">
        <f t="shared" si="21"/>
        <v>0</v>
      </c>
      <c r="F56" s="11"/>
      <c r="G56" s="11"/>
      <c r="H56" s="12"/>
      <c r="I56" s="12"/>
      <c r="J56" s="12"/>
      <c r="K56" s="62"/>
      <c r="L56" s="49"/>
      <c r="M56" s="27"/>
      <c r="N56" s="27"/>
      <c r="O56" s="49"/>
      <c r="P56" s="49"/>
      <c r="Q56" s="46"/>
      <c r="R56" s="1"/>
    </row>
    <row r="57" spans="1:18" hidden="1" x14ac:dyDescent="0.25">
      <c r="A57" s="35"/>
      <c r="B57" s="44"/>
      <c r="C57" s="47"/>
      <c r="D57" s="10" t="s">
        <v>7</v>
      </c>
      <c r="E57" s="17">
        <f>SUM(F57:J57)</f>
        <v>0</v>
      </c>
      <c r="F57" s="17">
        <f>F59+F60+F61+F62</f>
        <v>0</v>
      </c>
      <c r="G57" s="17">
        <f t="shared" ref="G57:J57" si="22">G59+G60+G61+G62</f>
        <v>0</v>
      </c>
      <c r="H57" s="17">
        <f t="shared" si="22"/>
        <v>0</v>
      </c>
      <c r="I57" s="17">
        <f t="shared" si="22"/>
        <v>0</v>
      </c>
      <c r="J57" s="17">
        <f t="shared" si="22"/>
        <v>0</v>
      </c>
      <c r="K57" s="60"/>
      <c r="L57" s="47"/>
      <c r="M57" s="25"/>
      <c r="N57" s="25"/>
      <c r="O57" s="47"/>
      <c r="P57" s="47"/>
      <c r="Q57" s="44"/>
      <c r="R57" s="1"/>
    </row>
    <row r="58" spans="1:18" hidden="1" x14ac:dyDescent="0.25">
      <c r="A58" s="36"/>
      <c r="B58" s="45"/>
      <c r="C58" s="48"/>
      <c r="D58" s="57" t="s">
        <v>8</v>
      </c>
      <c r="E58" s="58"/>
      <c r="F58" s="58"/>
      <c r="G58" s="58"/>
      <c r="H58" s="58"/>
      <c r="I58" s="58"/>
      <c r="J58" s="59"/>
      <c r="K58" s="61"/>
      <c r="L58" s="48"/>
      <c r="M58" s="26"/>
      <c r="N58" s="26"/>
      <c r="O58" s="48"/>
      <c r="P58" s="48"/>
      <c r="Q58" s="45"/>
      <c r="R58" s="1"/>
    </row>
    <row r="59" spans="1:18" hidden="1" x14ac:dyDescent="0.25">
      <c r="A59" s="36"/>
      <c r="B59" s="45"/>
      <c r="C59" s="48"/>
      <c r="D59" s="10" t="s">
        <v>9</v>
      </c>
      <c r="E59" s="17">
        <f>SUM(F59:J59)</f>
        <v>0</v>
      </c>
      <c r="F59" s="11"/>
      <c r="G59" s="11"/>
      <c r="H59" s="11"/>
      <c r="I59" s="11"/>
      <c r="J59" s="11"/>
      <c r="K59" s="61"/>
      <c r="L59" s="48"/>
      <c r="M59" s="26"/>
      <c r="N59" s="26"/>
      <c r="O59" s="48"/>
      <c r="P59" s="48"/>
      <c r="Q59" s="45"/>
      <c r="R59" s="1"/>
    </row>
    <row r="60" spans="1:18" hidden="1" x14ac:dyDescent="0.25">
      <c r="A60" s="36"/>
      <c r="B60" s="45"/>
      <c r="C60" s="48"/>
      <c r="D60" s="10" t="s">
        <v>10</v>
      </c>
      <c r="E60" s="17">
        <f t="shared" ref="E60:E62" si="23">SUM(F60:J60)</f>
        <v>0</v>
      </c>
      <c r="F60" s="11"/>
      <c r="G60" s="11"/>
      <c r="H60" s="12"/>
      <c r="I60" s="12"/>
      <c r="J60" s="12"/>
      <c r="K60" s="61"/>
      <c r="L60" s="48"/>
      <c r="M60" s="26"/>
      <c r="N60" s="26"/>
      <c r="O60" s="48"/>
      <c r="P60" s="48"/>
      <c r="Q60" s="45"/>
      <c r="R60" s="1"/>
    </row>
    <row r="61" spans="1:18" hidden="1" x14ac:dyDescent="0.25">
      <c r="A61" s="36"/>
      <c r="B61" s="45"/>
      <c r="C61" s="48"/>
      <c r="D61" s="10" t="s">
        <v>11</v>
      </c>
      <c r="E61" s="17">
        <f t="shared" si="23"/>
        <v>0</v>
      </c>
      <c r="F61" s="11"/>
      <c r="G61" s="11"/>
      <c r="H61" s="12"/>
      <c r="I61" s="12"/>
      <c r="J61" s="12"/>
      <c r="K61" s="61"/>
      <c r="L61" s="48"/>
      <c r="M61" s="26"/>
      <c r="N61" s="26"/>
      <c r="O61" s="48"/>
      <c r="P61" s="48"/>
      <c r="Q61" s="45"/>
      <c r="R61" s="1"/>
    </row>
    <row r="62" spans="1:18" hidden="1" x14ac:dyDescent="0.25">
      <c r="A62" s="37"/>
      <c r="B62" s="46"/>
      <c r="C62" s="49"/>
      <c r="D62" s="10" t="s">
        <v>12</v>
      </c>
      <c r="E62" s="17">
        <f t="shared" si="23"/>
        <v>0</v>
      </c>
      <c r="F62" s="11"/>
      <c r="G62" s="11"/>
      <c r="H62" s="12"/>
      <c r="I62" s="12"/>
      <c r="J62" s="12"/>
      <c r="K62" s="62"/>
      <c r="L62" s="49"/>
      <c r="M62" s="27"/>
      <c r="N62" s="27"/>
      <c r="O62" s="49"/>
      <c r="P62" s="49"/>
      <c r="Q62" s="46"/>
      <c r="R62" s="1"/>
    </row>
    <row r="63" spans="1:18" hidden="1" x14ac:dyDescent="0.25">
      <c r="A63" s="35"/>
      <c r="B63" s="44"/>
      <c r="C63" s="47"/>
      <c r="D63" s="10" t="s">
        <v>7</v>
      </c>
      <c r="E63" s="17">
        <f>SUM(F63:J63)</f>
        <v>0</v>
      </c>
      <c r="F63" s="17">
        <f>F65+F66+F67+F68</f>
        <v>0</v>
      </c>
      <c r="G63" s="17">
        <f t="shared" ref="G63:J63" si="24">G65+G66+G67+G68</f>
        <v>0</v>
      </c>
      <c r="H63" s="17">
        <f t="shared" si="24"/>
        <v>0</v>
      </c>
      <c r="I63" s="17">
        <f t="shared" si="24"/>
        <v>0</v>
      </c>
      <c r="J63" s="17">
        <f t="shared" si="24"/>
        <v>0</v>
      </c>
      <c r="K63" s="60"/>
      <c r="L63" s="47"/>
      <c r="M63" s="25"/>
      <c r="N63" s="25"/>
      <c r="O63" s="47"/>
      <c r="P63" s="47"/>
      <c r="Q63" s="44"/>
      <c r="R63" s="1"/>
    </row>
    <row r="64" spans="1:18" hidden="1" x14ac:dyDescent="0.25">
      <c r="A64" s="36"/>
      <c r="B64" s="45"/>
      <c r="C64" s="48"/>
      <c r="D64" s="57" t="s">
        <v>8</v>
      </c>
      <c r="E64" s="58"/>
      <c r="F64" s="58"/>
      <c r="G64" s="58"/>
      <c r="H64" s="58"/>
      <c r="I64" s="58"/>
      <c r="J64" s="59"/>
      <c r="K64" s="61"/>
      <c r="L64" s="48"/>
      <c r="M64" s="26"/>
      <c r="N64" s="26"/>
      <c r="O64" s="48"/>
      <c r="P64" s="48"/>
      <c r="Q64" s="45"/>
      <c r="R64" s="1"/>
    </row>
    <row r="65" spans="1:18" hidden="1" x14ac:dyDescent="0.25">
      <c r="A65" s="36"/>
      <c r="B65" s="45"/>
      <c r="C65" s="48"/>
      <c r="D65" s="10" t="s">
        <v>9</v>
      </c>
      <c r="E65" s="17">
        <f>SUM(F65:J65)</f>
        <v>0</v>
      </c>
      <c r="F65" s="11"/>
      <c r="G65" s="11"/>
      <c r="H65" s="11"/>
      <c r="I65" s="11"/>
      <c r="J65" s="11"/>
      <c r="K65" s="61"/>
      <c r="L65" s="48"/>
      <c r="M65" s="26"/>
      <c r="N65" s="26"/>
      <c r="O65" s="48"/>
      <c r="P65" s="48"/>
      <c r="Q65" s="45"/>
      <c r="R65" s="1"/>
    </row>
    <row r="66" spans="1:18" hidden="1" x14ac:dyDescent="0.25">
      <c r="A66" s="36"/>
      <c r="B66" s="45"/>
      <c r="C66" s="48"/>
      <c r="D66" s="10" t="s">
        <v>10</v>
      </c>
      <c r="E66" s="17">
        <f t="shared" ref="E66:E68" si="25">SUM(F66:J66)</f>
        <v>0</v>
      </c>
      <c r="F66" s="11"/>
      <c r="G66" s="11"/>
      <c r="H66" s="12"/>
      <c r="I66" s="12"/>
      <c r="J66" s="12"/>
      <c r="K66" s="61"/>
      <c r="L66" s="48"/>
      <c r="M66" s="26"/>
      <c r="N66" s="26"/>
      <c r="O66" s="48"/>
      <c r="P66" s="48"/>
      <c r="Q66" s="45"/>
      <c r="R66" s="1"/>
    </row>
    <row r="67" spans="1:18" hidden="1" x14ac:dyDescent="0.25">
      <c r="A67" s="36"/>
      <c r="B67" s="45"/>
      <c r="C67" s="48"/>
      <c r="D67" s="10" t="s">
        <v>11</v>
      </c>
      <c r="E67" s="17">
        <f t="shared" si="25"/>
        <v>0</v>
      </c>
      <c r="F67" s="11"/>
      <c r="G67" s="11"/>
      <c r="H67" s="12"/>
      <c r="I67" s="12"/>
      <c r="J67" s="12"/>
      <c r="K67" s="61"/>
      <c r="L67" s="48"/>
      <c r="M67" s="26"/>
      <c r="N67" s="26"/>
      <c r="O67" s="48"/>
      <c r="P67" s="48"/>
      <c r="Q67" s="45"/>
      <c r="R67" s="1"/>
    </row>
    <row r="68" spans="1:18" hidden="1" x14ac:dyDescent="0.25">
      <c r="A68" s="37"/>
      <c r="B68" s="46"/>
      <c r="C68" s="49"/>
      <c r="D68" s="10" t="s">
        <v>12</v>
      </c>
      <c r="E68" s="17">
        <f t="shared" si="25"/>
        <v>0</v>
      </c>
      <c r="F68" s="11"/>
      <c r="G68" s="11"/>
      <c r="H68" s="12"/>
      <c r="I68" s="12"/>
      <c r="J68" s="12"/>
      <c r="K68" s="62"/>
      <c r="L68" s="49"/>
      <c r="M68" s="27"/>
      <c r="N68" s="27"/>
      <c r="O68" s="49"/>
      <c r="P68" s="49"/>
      <c r="Q68" s="46"/>
      <c r="R68" s="1"/>
    </row>
    <row r="69" spans="1:18" hidden="1" x14ac:dyDescent="0.25">
      <c r="A69" s="73"/>
      <c r="B69" s="44"/>
      <c r="C69" s="47"/>
      <c r="D69" s="10" t="s">
        <v>7</v>
      </c>
      <c r="E69" s="17">
        <f>SUM(F69:J69)</f>
        <v>0</v>
      </c>
      <c r="F69" s="17">
        <f>F71+F72+F73+F74</f>
        <v>0</v>
      </c>
      <c r="G69" s="17">
        <f t="shared" ref="G69:J69" si="26">G71+G72+G73+G74</f>
        <v>0</v>
      </c>
      <c r="H69" s="17">
        <f t="shared" si="26"/>
        <v>0</v>
      </c>
      <c r="I69" s="17">
        <f t="shared" si="26"/>
        <v>0</v>
      </c>
      <c r="J69" s="17">
        <f t="shared" si="26"/>
        <v>0</v>
      </c>
      <c r="K69" s="60"/>
      <c r="L69" s="47"/>
      <c r="M69" s="25"/>
      <c r="N69" s="25"/>
      <c r="O69" s="47"/>
      <c r="P69" s="47"/>
      <c r="Q69" s="44"/>
      <c r="R69" s="1"/>
    </row>
    <row r="70" spans="1:18" hidden="1" x14ac:dyDescent="0.25">
      <c r="A70" s="36"/>
      <c r="B70" s="45"/>
      <c r="C70" s="48"/>
      <c r="D70" s="57" t="s">
        <v>8</v>
      </c>
      <c r="E70" s="58"/>
      <c r="F70" s="58"/>
      <c r="G70" s="58"/>
      <c r="H70" s="58"/>
      <c r="I70" s="58"/>
      <c r="J70" s="59"/>
      <c r="K70" s="61"/>
      <c r="L70" s="48"/>
      <c r="M70" s="26"/>
      <c r="N70" s="26"/>
      <c r="O70" s="48"/>
      <c r="P70" s="48"/>
      <c r="Q70" s="45"/>
      <c r="R70" s="1"/>
    </row>
    <row r="71" spans="1:18" hidden="1" x14ac:dyDescent="0.25">
      <c r="A71" s="36"/>
      <c r="B71" s="45"/>
      <c r="C71" s="48"/>
      <c r="D71" s="10" t="s">
        <v>9</v>
      </c>
      <c r="E71" s="17">
        <f>SUM(F71:J71)</f>
        <v>0</v>
      </c>
      <c r="F71" s="11"/>
      <c r="G71" s="11"/>
      <c r="H71" s="11"/>
      <c r="I71" s="11"/>
      <c r="J71" s="11"/>
      <c r="K71" s="61"/>
      <c r="L71" s="48"/>
      <c r="M71" s="26"/>
      <c r="N71" s="26"/>
      <c r="O71" s="48"/>
      <c r="P71" s="48"/>
      <c r="Q71" s="45"/>
      <c r="R71" s="1"/>
    </row>
    <row r="72" spans="1:18" hidden="1" x14ac:dyDescent="0.25">
      <c r="A72" s="36"/>
      <c r="B72" s="45"/>
      <c r="C72" s="48"/>
      <c r="D72" s="10" t="s">
        <v>10</v>
      </c>
      <c r="E72" s="17">
        <f t="shared" ref="E72:E74" si="27">SUM(F72:J72)</f>
        <v>0</v>
      </c>
      <c r="F72" s="11"/>
      <c r="G72" s="11"/>
      <c r="H72" s="12"/>
      <c r="I72" s="12"/>
      <c r="J72" s="12"/>
      <c r="K72" s="61"/>
      <c r="L72" s="48"/>
      <c r="M72" s="26"/>
      <c r="N72" s="26"/>
      <c r="O72" s="48"/>
      <c r="P72" s="48"/>
      <c r="Q72" s="45"/>
      <c r="R72" s="1"/>
    </row>
    <row r="73" spans="1:18" hidden="1" x14ac:dyDescent="0.25">
      <c r="A73" s="36"/>
      <c r="B73" s="45"/>
      <c r="C73" s="48"/>
      <c r="D73" s="10" t="s">
        <v>11</v>
      </c>
      <c r="E73" s="17">
        <f t="shared" si="27"/>
        <v>0</v>
      </c>
      <c r="F73" s="11"/>
      <c r="G73" s="11"/>
      <c r="H73" s="12"/>
      <c r="I73" s="12"/>
      <c r="J73" s="12"/>
      <c r="K73" s="61"/>
      <c r="L73" s="48"/>
      <c r="M73" s="26"/>
      <c r="N73" s="26"/>
      <c r="O73" s="48"/>
      <c r="P73" s="48"/>
      <c r="Q73" s="45"/>
      <c r="R73" s="1"/>
    </row>
    <row r="74" spans="1:18" hidden="1" x14ac:dyDescent="0.25">
      <c r="A74" s="37"/>
      <c r="B74" s="46"/>
      <c r="C74" s="49"/>
      <c r="D74" s="10" t="s">
        <v>12</v>
      </c>
      <c r="E74" s="17">
        <f t="shared" si="27"/>
        <v>0</v>
      </c>
      <c r="F74" s="11"/>
      <c r="G74" s="11"/>
      <c r="H74" s="12"/>
      <c r="I74" s="12"/>
      <c r="J74" s="12"/>
      <c r="K74" s="62"/>
      <c r="L74" s="49"/>
      <c r="M74" s="27"/>
      <c r="N74" s="27"/>
      <c r="O74" s="49"/>
      <c r="P74" s="49"/>
      <c r="Q74" s="46"/>
      <c r="R74" s="1"/>
    </row>
    <row r="75" spans="1:18" x14ac:dyDescent="0.25">
      <c r="A75" s="35"/>
      <c r="B75" s="38" t="s">
        <v>22</v>
      </c>
      <c r="C75" s="41"/>
      <c r="D75" s="13" t="s">
        <v>7</v>
      </c>
      <c r="E75" s="20">
        <f>SUM(F75:J75)</f>
        <v>197847.68984000001</v>
      </c>
      <c r="F75" s="20">
        <f>F77+F78+F79+F80</f>
        <v>37441.110800000002</v>
      </c>
      <c r="G75" s="20">
        <f t="shared" ref="G75:J75" si="28">G77+G78+G79+G80</f>
        <v>38905.962</v>
      </c>
      <c r="H75" s="20">
        <f t="shared" si="28"/>
        <v>40500.205679999999</v>
      </c>
      <c r="I75" s="20">
        <f t="shared" si="28"/>
        <v>40500.205679999999</v>
      </c>
      <c r="J75" s="20">
        <f t="shared" si="28"/>
        <v>40500.205679999999</v>
      </c>
      <c r="K75" s="44"/>
      <c r="L75" s="47"/>
      <c r="M75" s="25"/>
      <c r="N75" s="25"/>
      <c r="O75" s="47"/>
      <c r="P75" s="47"/>
      <c r="Q75" s="44"/>
      <c r="R75" s="1"/>
    </row>
    <row r="76" spans="1:18" x14ac:dyDescent="0.25">
      <c r="A76" s="36"/>
      <c r="B76" s="39"/>
      <c r="C76" s="42"/>
      <c r="D76" s="50" t="s">
        <v>8</v>
      </c>
      <c r="E76" s="51"/>
      <c r="F76" s="51"/>
      <c r="G76" s="51"/>
      <c r="H76" s="51"/>
      <c r="I76" s="51"/>
      <c r="J76" s="52"/>
      <c r="K76" s="45"/>
      <c r="L76" s="48"/>
      <c r="M76" s="26"/>
      <c r="N76" s="26"/>
      <c r="O76" s="48"/>
      <c r="P76" s="48"/>
      <c r="Q76" s="45"/>
      <c r="R76" s="1"/>
    </row>
    <row r="77" spans="1:18" x14ac:dyDescent="0.25">
      <c r="A77" s="36"/>
      <c r="B77" s="39"/>
      <c r="C77" s="42"/>
      <c r="D77" s="13" t="s">
        <v>9</v>
      </c>
      <c r="E77" s="20">
        <f>SUM(F77:J77)</f>
        <v>197847.68984000001</v>
      </c>
      <c r="F77" s="20">
        <f>F71+F65+F59+F53+F47+F41+F35</f>
        <v>37441.110800000002</v>
      </c>
      <c r="G77" s="20">
        <f t="shared" ref="G77:J77" si="29">G71+G65+G59+G53+G47+G41+G35</f>
        <v>38905.962</v>
      </c>
      <c r="H77" s="20">
        <f t="shared" si="29"/>
        <v>40500.205679999999</v>
      </c>
      <c r="I77" s="20">
        <f t="shared" si="29"/>
        <v>40500.205679999999</v>
      </c>
      <c r="J77" s="20">
        <f t="shared" si="29"/>
        <v>40500.205679999999</v>
      </c>
      <c r="K77" s="45"/>
      <c r="L77" s="48"/>
      <c r="M77" s="26"/>
      <c r="N77" s="26"/>
      <c r="O77" s="48"/>
      <c r="P77" s="48"/>
      <c r="Q77" s="45"/>
      <c r="R77" s="1"/>
    </row>
    <row r="78" spans="1:18" x14ac:dyDescent="0.25">
      <c r="A78" s="36"/>
      <c r="B78" s="39"/>
      <c r="C78" s="42"/>
      <c r="D78" s="13" t="s">
        <v>10</v>
      </c>
      <c r="E78" s="17">
        <f t="shared" ref="E78:E80" si="30">SUM(F78:J78)</f>
        <v>0</v>
      </c>
      <c r="F78" s="17">
        <f t="shared" ref="F78:J80" si="31">F72+F66+F60+F54+F48+F42+F36</f>
        <v>0</v>
      </c>
      <c r="G78" s="17">
        <f t="shared" si="31"/>
        <v>0</v>
      </c>
      <c r="H78" s="17">
        <f t="shared" si="31"/>
        <v>0</v>
      </c>
      <c r="I78" s="17">
        <f t="shared" si="31"/>
        <v>0</v>
      </c>
      <c r="J78" s="17">
        <f t="shared" si="31"/>
        <v>0</v>
      </c>
      <c r="K78" s="45"/>
      <c r="L78" s="48"/>
      <c r="M78" s="26"/>
      <c r="N78" s="26"/>
      <c r="O78" s="48"/>
      <c r="P78" s="48"/>
      <c r="Q78" s="45"/>
      <c r="R78" s="1"/>
    </row>
    <row r="79" spans="1:18" x14ac:dyDescent="0.25">
      <c r="A79" s="36"/>
      <c r="B79" s="39"/>
      <c r="C79" s="42"/>
      <c r="D79" s="13" t="s">
        <v>11</v>
      </c>
      <c r="E79" s="17">
        <f t="shared" si="30"/>
        <v>0</v>
      </c>
      <c r="F79" s="17">
        <f t="shared" si="31"/>
        <v>0</v>
      </c>
      <c r="G79" s="17">
        <f t="shared" si="31"/>
        <v>0</v>
      </c>
      <c r="H79" s="17">
        <f t="shared" si="31"/>
        <v>0</v>
      </c>
      <c r="I79" s="17">
        <f t="shared" si="31"/>
        <v>0</v>
      </c>
      <c r="J79" s="17">
        <f t="shared" si="31"/>
        <v>0</v>
      </c>
      <c r="K79" s="45"/>
      <c r="L79" s="48"/>
      <c r="M79" s="26"/>
      <c r="N79" s="26"/>
      <c r="O79" s="48"/>
      <c r="P79" s="48"/>
      <c r="Q79" s="45"/>
      <c r="R79" s="1"/>
    </row>
    <row r="80" spans="1:18" x14ac:dyDescent="0.25">
      <c r="A80" s="37"/>
      <c r="B80" s="40"/>
      <c r="C80" s="43"/>
      <c r="D80" s="13" t="s">
        <v>12</v>
      </c>
      <c r="E80" s="17">
        <f t="shared" si="30"/>
        <v>0</v>
      </c>
      <c r="F80" s="17">
        <f t="shared" si="31"/>
        <v>0</v>
      </c>
      <c r="G80" s="17">
        <f t="shared" si="31"/>
        <v>0</v>
      </c>
      <c r="H80" s="17">
        <f t="shared" si="31"/>
        <v>0</v>
      </c>
      <c r="I80" s="17">
        <f t="shared" si="31"/>
        <v>0</v>
      </c>
      <c r="J80" s="17">
        <f t="shared" si="31"/>
        <v>0</v>
      </c>
      <c r="K80" s="46"/>
      <c r="L80" s="49"/>
      <c r="M80" s="27"/>
      <c r="N80" s="27"/>
      <c r="O80" s="49"/>
      <c r="P80" s="49"/>
      <c r="Q80" s="46"/>
      <c r="R80" s="1"/>
    </row>
    <row r="81" spans="1:18" ht="13.5" customHeight="1" x14ac:dyDescent="0.25">
      <c r="A81" s="8" t="s">
        <v>23</v>
      </c>
      <c r="B81" s="53" t="s">
        <v>33</v>
      </c>
      <c r="C81" s="54"/>
      <c r="D81" s="54"/>
      <c r="E81" s="54"/>
      <c r="F81" s="54"/>
      <c r="G81" s="54"/>
      <c r="H81" s="54"/>
      <c r="I81" s="54"/>
      <c r="J81" s="54"/>
      <c r="K81" s="55"/>
      <c r="L81" s="55"/>
      <c r="M81" s="55"/>
      <c r="N81" s="55"/>
      <c r="O81" s="55"/>
      <c r="P81" s="55"/>
      <c r="Q81" s="56"/>
      <c r="R81" s="1"/>
    </row>
    <row r="82" spans="1:18" x14ac:dyDescent="0.25">
      <c r="A82" s="35" t="s">
        <v>24</v>
      </c>
      <c r="B82" s="44" t="s">
        <v>31</v>
      </c>
      <c r="C82" s="47" t="s">
        <v>13</v>
      </c>
      <c r="D82" s="13" t="s">
        <v>7</v>
      </c>
      <c r="E82" s="20">
        <f>SUM(F82:J82)</f>
        <v>111583.70022</v>
      </c>
      <c r="F82" s="20">
        <f>F84+F85+F86+F87</f>
        <v>20852.941180000002</v>
      </c>
      <c r="G82" s="20">
        <f t="shared" ref="G82:J82" si="32">G84+G85+G86+G87</f>
        <v>21424.911199999999</v>
      </c>
      <c r="H82" s="20">
        <f t="shared" si="32"/>
        <v>23101.949280000001</v>
      </c>
      <c r="I82" s="20">
        <f t="shared" si="32"/>
        <v>23101.949280000001</v>
      </c>
      <c r="J82" s="20">
        <f t="shared" si="32"/>
        <v>23101.949280000001</v>
      </c>
      <c r="K82" s="60"/>
      <c r="L82" s="47"/>
      <c r="M82" s="25"/>
      <c r="N82" s="25"/>
      <c r="O82" s="47"/>
      <c r="P82" s="47"/>
      <c r="Q82" s="44" t="s">
        <v>17</v>
      </c>
      <c r="R82" s="1"/>
    </row>
    <row r="83" spans="1:18" x14ac:dyDescent="0.25">
      <c r="A83" s="36"/>
      <c r="B83" s="45"/>
      <c r="C83" s="48"/>
      <c r="D83" s="57" t="s">
        <v>8</v>
      </c>
      <c r="E83" s="58"/>
      <c r="F83" s="58"/>
      <c r="G83" s="58"/>
      <c r="H83" s="58"/>
      <c r="I83" s="58"/>
      <c r="J83" s="59"/>
      <c r="K83" s="61"/>
      <c r="L83" s="48"/>
      <c r="M83" s="26"/>
      <c r="N83" s="26"/>
      <c r="O83" s="48"/>
      <c r="P83" s="48"/>
      <c r="Q83" s="45"/>
      <c r="R83" s="1"/>
    </row>
    <row r="84" spans="1:18" x14ac:dyDescent="0.25">
      <c r="A84" s="36"/>
      <c r="B84" s="45"/>
      <c r="C84" s="48"/>
      <c r="D84" s="10" t="s">
        <v>9</v>
      </c>
      <c r="E84" s="17">
        <f>SUM(F84:J84)</f>
        <v>111583.70022</v>
      </c>
      <c r="F84" s="17">
        <f>20087.94118+765</f>
        <v>20852.941180000002</v>
      </c>
      <c r="G84" s="17">
        <f>21024.9112+400</f>
        <v>21424.911199999999</v>
      </c>
      <c r="H84" s="17">
        <f>22251.94928+850</f>
        <v>23101.949280000001</v>
      </c>
      <c r="I84" s="17">
        <f t="shared" ref="I84:J84" si="33">22251.94928+850</f>
        <v>23101.949280000001</v>
      </c>
      <c r="J84" s="17">
        <f t="shared" si="33"/>
        <v>23101.949280000001</v>
      </c>
      <c r="K84" s="61"/>
      <c r="L84" s="48"/>
      <c r="M84" s="26"/>
      <c r="N84" s="26"/>
      <c r="O84" s="48"/>
      <c r="P84" s="48"/>
      <c r="Q84" s="45"/>
      <c r="R84" s="1"/>
    </row>
    <row r="85" spans="1:18" x14ac:dyDescent="0.25">
      <c r="A85" s="36"/>
      <c r="B85" s="45"/>
      <c r="C85" s="48"/>
      <c r="D85" s="10" t="s">
        <v>10</v>
      </c>
      <c r="E85" s="17">
        <f t="shared" ref="E85:J87" si="34">SUM(F85:J85)</f>
        <v>0</v>
      </c>
      <c r="F85" s="17">
        <f t="shared" si="34"/>
        <v>0</v>
      </c>
      <c r="G85" s="17">
        <f t="shared" si="34"/>
        <v>0</v>
      </c>
      <c r="H85" s="17">
        <f t="shared" si="34"/>
        <v>0</v>
      </c>
      <c r="I85" s="17">
        <f t="shared" si="34"/>
        <v>0</v>
      </c>
      <c r="J85" s="17">
        <f t="shared" si="34"/>
        <v>0</v>
      </c>
      <c r="K85" s="61"/>
      <c r="L85" s="48"/>
      <c r="M85" s="26"/>
      <c r="N85" s="26"/>
      <c r="O85" s="48"/>
      <c r="P85" s="48"/>
      <c r="Q85" s="45"/>
      <c r="R85" s="1"/>
    </row>
    <row r="86" spans="1:18" x14ac:dyDescent="0.25">
      <c r="A86" s="36"/>
      <c r="B86" s="45"/>
      <c r="C86" s="48"/>
      <c r="D86" s="10" t="s">
        <v>11</v>
      </c>
      <c r="E86" s="17">
        <f t="shared" si="34"/>
        <v>0</v>
      </c>
      <c r="F86" s="17">
        <f t="shared" si="34"/>
        <v>0</v>
      </c>
      <c r="G86" s="17">
        <f t="shared" si="34"/>
        <v>0</v>
      </c>
      <c r="H86" s="17">
        <f t="shared" si="34"/>
        <v>0</v>
      </c>
      <c r="I86" s="17">
        <f t="shared" si="34"/>
        <v>0</v>
      </c>
      <c r="J86" s="17">
        <f t="shared" si="34"/>
        <v>0</v>
      </c>
      <c r="K86" s="61"/>
      <c r="L86" s="48"/>
      <c r="M86" s="26"/>
      <c r="N86" s="26"/>
      <c r="O86" s="48"/>
      <c r="P86" s="48"/>
      <c r="Q86" s="45"/>
      <c r="R86" s="1"/>
    </row>
    <row r="87" spans="1:18" x14ac:dyDescent="0.25">
      <c r="A87" s="37"/>
      <c r="B87" s="46"/>
      <c r="C87" s="49"/>
      <c r="D87" s="10" t="s">
        <v>12</v>
      </c>
      <c r="E87" s="17">
        <f t="shared" si="34"/>
        <v>0</v>
      </c>
      <c r="F87" s="17">
        <f t="shared" si="34"/>
        <v>0</v>
      </c>
      <c r="G87" s="17">
        <f t="shared" si="34"/>
        <v>0</v>
      </c>
      <c r="H87" s="17">
        <f t="shared" si="34"/>
        <v>0</v>
      </c>
      <c r="I87" s="17">
        <f t="shared" si="34"/>
        <v>0</v>
      </c>
      <c r="J87" s="17">
        <f t="shared" si="34"/>
        <v>0</v>
      </c>
      <c r="K87" s="62"/>
      <c r="L87" s="49"/>
      <c r="M87" s="27"/>
      <c r="N87" s="27"/>
      <c r="O87" s="49"/>
      <c r="P87" s="49"/>
      <c r="Q87" s="46"/>
      <c r="R87" s="1"/>
    </row>
    <row r="88" spans="1:18" hidden="1" x14ac:dyDescent="0.25">
      <c r="A88" s="35"/>
      <c r="B88" s="44"/>
      <c r="C88" s="47"/>
      <c r="D88" s="10" t="s">
        <v>7</v>
      </c>
      <c r="E88" s="17">
        <f>SUM(F88:J88)</f>
        <v>0</v>
      </c>
      <c r="F88" s="17">
        <f>F90+F91+F92+F93</f>
        <v>0</v>
      </c>
      <c r="G88" s="17">
        <f t="shared" ref="G88:J88" si="35">G90+G91+G92+G93</f>
        <v>0</v>
      </c>
      <c r="H88" s="17">
        <f t="shared" si="35"/>
        <v>0</v>
      </c>
      <c r="I88" s="17">
        <f t="shared" si="35"/>
        <v>0</v>
      </c>
      <c r="J88" s="17">
        <f t="shared" si="35"/>
        <v>0</v>
      </c>
      <c r="K88" s="60"/>
      <c r="L88" s="47"/>
      <c r="M88" s="25"/>
      <c r="N88" s="25"/>
      <c r="O88" s="47"/>
      <c r="P88" s="47"/>
      <c r="Q88" s="44"/>
      <c r="R88" s="1"/>
    </row>
    <row r="89" spans="1:18" hidden="1" x14ac:dyDescent="0.25">
      <c r="A89" s="36"/>
      <c r="B89" s="45"/>
      <c r="C89" s="48"/>
      <c r="D89" s="57" t="s">
        <v>8</v>
      </c>
      <c r="E89" s="58"/>
      <c r="F89" s="58"/>
      <c r="G89" s="58"/>
      <c r="H89" s="58"/>
      <c r="I89" s="58"/>
      <c r="J89" s="59"/>
      <c r="K89" s="61"/>
      <c r="L89" s="48"/>
      <c r="M89" s="26"/>
      <c r="N89" s="26"/>
      <c r="O89" s="48"/>
      <c r="P89" s="48"/>
      <c r="Q89" s="45"/>
      <c r="R89" s="1"/>
    </row>
    <row r="90" spans="1:18" hidden="1" x14ac:dyDescent="0.25">
      <c r="A90" s="36"/>
      <c r="B90" s="45"/>
      <c r="C90" s="48"/>
      <c r="D90" s="10" t="s">
        <v>9</v>
      </c>
      <c r="E90" s="17">
        <f>SUM(F90:J90)</f>
        <v>0</v>
      </c>
      <c r="F90" s="11"/>
      <c r="G90" s="11"/>
      <c r="H90" s="11"/>
      <c r="I90" s="11"/>
      <c r="J90" s="11"/>
      <c r="K90" s="61"/>
      <c r="L90" s="48"/>
      <c r="M90" s="26"/>
      <c r="N90" s="26"/>
      <c r="O90" s="48"/>
      <c r="P90" s="48"/>
      <c r="Q90" s="45"/>
      <c r="R90" s="1"/>
    </row>
    <row r="91" spans="1:18" hidden="1" x14ac:dyDescent="0.25">
      <c r="A91" s="36"/>
      <c r="B91" s="45"/>
      <c r="C91" s="48"/>
      <c r="D91" s="10" t="s">
        <v>10</v>
      </c>
      <c r="E91" s="17">
        <f t="shared" ref="E91:E93" si="36">SUM(F91:J91)</f>
        <v>0</v>
      </c>
      <c r="F91" s="11"/>
      <c r="G91" s="11"/>
      <c r="H91" s="12"/>
      <c r="I91" s="12"/>
      <c r="J91" s="12"/>
      <c r="K91" s="61"/>
      <c r="L91" s="48"/>
      <c r="M91" s="26"/>
      <c r="N91" s="26"/>
      <c r="O91" s="48"/>
      <c r="P91" s="48"/>
      <c r="Q91" s="45"/>
      <c r="R91" s="1"/>
    </row>
    <row r="92" spans="1:18" hidden="1" x14ac:dyDescent="0.25">
      <c r="A92" s="36"/>
      <c r="B92" s="45"/>
      <c r="C92" s="48"/>
      <c r="D92" s="10" t="s">
        <v>11</v>
      </c>
      <c r="E92" s="17">
        <f t="shared" si="36"/>
        <v>0</v>
      </c>
      <c r="F92" s="11"/>
      <c r="G92" s="11"/>
      <c r="H92" s="12"/>
      <c r="I92" s="12"/>
      <c r="J92" s="12"/>
      <c r="K92" s="61"/>
      <c r="L92" s="48"/>
      <c r="M92" s="26"/>
      <c r="N92" s="26"/>
      <c r="O92" s="48"/>
      <c r="P92" s="48"/>
      <c r="Q92" s="45"/>
      <c r="R92" s="1"/>
    </row>
    <row r="93" spans="1:18" hidden="1" x14ac:dyDescent="0.25">
      <c r="A93" s="37"/>
      <c r="B93" s="46"/>
      <c r="C93" s="49"/>
      <c r="D93" s="10" t="s">
        <v>12</v>
      </c>
      <c r="E93" s="17">
        <f t="shared" si="36"/>
        <v>0</v>
      </c>
      <c r="F93" s="11"/>
      <c r="G93" s="11"/>
      <c r="H93" s="12"/>
      <c r="I93" s="12"/>
      <c r="J93" s="12"/>
      <c r="K93" s="62"/>
      <c r="L93" s="49"/>
      <c r="M93" s="27"/>
      <c r="N93" s="27"/>
      <c r="O93" s="49"/>
      <c r="P93" s="49"/>
      <c r="Q93" s="46"/>
      <c r="R93" s="1"/>
    </row>
    <row r="94" spans="1:18" hidden="1" x14ac:dyDescent="0.25">
      <c r="A94" s="35"/>
      <c r="B94" s="44"/>
      <c r="C94" s="47"/>
      <c r="D94" s="10" t="s">
        <v>7</v>
      </c>
      <c r="E94" s="17">
        <f>SUM(F94:J94)</f>
        <v>0</v>
      </c>
      <c r="F94" s="17">
        <f>F96+F97+F98+F99</f>
        <v>0</v>
      </c>
      <c r="G94" s="17">
        <f t="shared" ref="G94:J94" si="37">G96+G97+G98+G99</f>
        <v>0</v>
      </c>
      <c r="H94" s="17">
        <f t="shared" si="37"/>
        <v>0</v>
      </c>
      <c r="I94" s="17">
        <f t="shared" si="37"/>
        <v>0</v>
      </c>
      <c r="J94" s="17">
        <f t="shared" si="37"/>
        <v>0</v>
      </c>
      <c r="K94" s="60"/>
      <c r="L94" s="47"/>
      <c r="M94" s="25"/>
      <c r="N94" s="25"/>
      <c r="O94" s="47"/>
      <c r="P94" s="47"/>
      <c r="Q94" s="44"/>
      <c r="R94" s="1"/>
    </row>
    <row r="95" spans="1:18" hidden="1" x14ac:dyDescent="0.25">
      <c r="A95" s="36"/>
      <c r="B95" s="45"/>
      <c r="C95" s="48"/>
      <c r="D95" s="57" t="s">
        <v>8</v>
      </c>
      <c r="E95" s="58"/>
      <c r="F95" s="58"/>
      <c r="G95" s="58"/>
      <c r="H95" s="58"/>
      <c r="I95" s="58"/>
      <c r="J95" s="59"/>
      <c r="K95" s="61"/>
      <c r="L95" s="48"/>
      <c r="M95" s="26"/>
      <c r="N95" s="26"/>
      <c r="O95" s="48"/>
      <c r="P95" s="48"/>
      <c r="Q95" s="45"/>
      <c r="R95" s="1"/>
    </row>
    <row r="96" spans="1:18" hidden="1" x14ac:dyDescent="0.25">
      <c r="A96" s="36"/>
      <c r="B96" s="45"/>
      <c r="C96" s="48"/>
      <c r="D96" s="10" t="s">
        <v>9</v>
      </c>
      <c r="E96" s="17">
        <f>SUM(F96:J96)</f>
        <v>0</v>
      </c>
      <c r="F96" s="11"/>
      <c r="G96" s="11"/>
      <c r="H96" s="11"/>
      <c r="I96" s="11"/>
      <c r="J96" s="11"/>
      <c r="K96" s="61"/>
      <c r="L96" s="48"/>
      <c r="M96" s="26"/>
      <c r="N96" s="26"/>
      <c r="O96" s="48"/>
      <c r="P96" s="48"/>
      <c r="Q96" s="45"/>
      <c r="R96" s="1"/>
    </row>
    <row r="97" spans="1:18" hidden="1" x14ac:dyDescent="0.25">
      <c r="A97" s="36"/>
      <c r="B97" s="45"/>
      <c r="C97" s="48"/>
      <c r="D97" s="10" t="s">
        <v>10</v>
      </c>
      <c r="E97" s="17">
        <f t="shared" ref="E97:E99" si="38">SUM(F97:J97)</f>
        <v>0</v>
      </c>
      <c r="F97" s="11"/>
      <c r="G97" s="11"/>
      <c r="H97" s="12"/>
      <c r="I97" s="12"/>
      <c r="J97" s="12"/>
      <c r="K97" s="61"/>
      <c r="L97" s="48"/>
      <c r="M97" s="26"/>
      <c r="N97" s="26"/>
      <c r="O97" s="48"/>
      <c r="P97" s="48"/>
      <c r="Q97" s="45"/>
      <c r="R97" s="1"/>
    </row>
    <row r="98" spans="1:18" hidden="1" x14ac:dyDescent="0.25">
      <c r="A98" s="36"/>
      <c r="B98" s="45"/>
      <c r="C98" s="48"/>
      <c r="D98" s="10" t="s">
        <v>11</v>
      </c>
      <c r="E98" s="17">
        <f t="shared" si="38"/>
        <v>0</v>
      </c>
      <c r="F98" s="11"/>
      <c r="G98" s="11"/>
      <c r="H98" s="12"/>
      <c r="I98" s="12"/>
      <c r="J98" s="12"/>
      <c r="K98" s="61"/>
      <c r="L98" s="48"/>
      <c r="M98" s="26"/>
      <c r="N98" s="26"/>
      <c r="O98" s="48"/>
      <c r="P98" s="48"/>
      <c r="Q98" s="45"/>
      <c r="R98" s="1"/>
    </row>
    <row r="99" spans="1:18" hidden="1" x14ac:dyDescent="0.25">
      <c r="A99" s="37"/>
      <c r="B99" s="46"/>
      <c r="C99" s="49"/>
      <c r="D99" s="10" t="s">
        <v>12</v>
      </c>
      <c r="E99" s="17">
        <f t="shared" si="38"/>
        <v>0</v>
      </c>
      <c r="F99" s="11"/>
      <c r="G99" s="11"/>
      <c r="H99" s="12"/>
      <c r="I99" s="12"/>
      <c r="J99" s="12"/>
      <c r="K99" s="62"/>
      <c r="L99" s="49"/>
      <c r="M99" s="27"/>
      <c r="N99" s="27"/>
      <c r="O99" s="49"/>
      <c r="P99" s="49"/>
      <c r="Q99" s="46"/>
      <c r="R99" s="1"/>
    </row>
    <row r="100" spans="1:18" x14ac:dyDescent="0.25">
      <c r="A100" s="35"/>
      <c r="B100" s="38" t="s">
        <v>25</v>
      </c>
      <c r="C100" s="41"/>
      <c r="D100" s="13" t="s">
        <v>7</v>
      </c>
      <c r="E100" s="20">
        <f>SUM(F100:J100)</f>
        <v>111583.70022</v>
      </c>
      <c r="F100" s="20">
        <f>F102+F103+F104+F105</f>
        <v>20852.941180000002</v>
      </c>
      <c r="G100" s="20">
        <f t="shared" ref="G100:J100" si="39">G102+G103+G104+G105</f>
        <v>21424.911199999999</v>
      </c>
      <c r="H100" s="20">
        <f t="shared" si="39"/>
        <v>23101.949280000001</v>
      </c>
      <c r="I100" s="20">
        <f t="shared" si="39"/>
        <v>23101.949280000001</v>
      </c>
      <c r="J100" s="20">
        <f t="shared" si="39"/>
        <v>23101.949280000001</v>
      </c>
      <c r="K100" s="44"/>
      <c r="L100" s="47"/>
      <c r="M100" s="25"/>
      <c r="N100" s="25"/>
      <c r="O100" s="47"/>
      <c r="P100" s="47"/>
      <c r="Q100" s="44"/>
      <c r="R100" s="1"/>
    </row>
    <row r="101" spans="1:18" x14ac:dyDescent="0.25">
      <c r="A101" s="36"/>
      <c r="B101" s="39"/>
      <c r="C101" s="42"/>
      <c r="D101" s="50" t="s">
        <v>8</v>
      </c>
      <c r="E101" s="51"/>
      <c r="F101" s="51"/>
      <c r="G101" s="51"/>
      <c r="H101" s="51"/>
      <c r="I101" s="51"/>
      <c r="J101" s="52"/>
      <c r="K101" s="45"/>
      <c r="L101" s="48"/>
      <c r="M101" s="26"/>
      <c r="N101" s="26"/>
      <c r="O101" s="48"/>
      <c r="P101" s="48"/>
      <c r="Q101" s="45"/>
      <c r="R101" s="1"/>
    </row>
    <row r="102" spans="1:18" x14ac:dyDescent="0.25">
      <c r="A102" s="36"/>
      <c r="B102" s="39"/>
      <c r="C102" s="42"/>
      <c r="D102" s="13" t="s">
        <v>9</v>
      </c>
      <c r="E102" s="20">
        <f>SUM(F102:J102)</f>
        <v>111583.70022</v>
      </c>
      <c r="F102" s="20">
        <f>F96+F90+F84</f>
        <v>20852.941180000002</v>
      </c>
      <c r="G102" s="20">
        <f t="shared" ref="G102:J102" si="40">G96+G90+G84</f>
        <v>21424.911199999999</v>
      </c>
      <c r="H102" s="20">
        <f t="shared" si="40"/>
        <v>23101.949280000001</v>
      </c>
      <c r="I102" s="20">
        <f t="shared" si="40"/>
        <v>23101.949280000001</v>
      </c>
      <c r="J102" s="20">
        <f t="shared" si="40"/>
        <v>23101.949280000001</v>
      </c>
      <c r="K102" s="45"/>
      <c r="L102" s="48"/>
      <c r="M102" s="26"/>
      <c r="N102" s="26"/>
      <c r="O102" s="48"/>
      <c r="P102" s="48"/>
      <c r="Q102" s="45"/>
      <c r="R102" s="1"/>
    </row>
    <row r="103" spans="1:18" x14ac:dyDescent="0.25">
      <c r="A103" s="36"/>
      <c r="B103" s="39"/>
      <c r="C103" s="42"/>
      <c r="D103" s="13" t="s">
        <v>10</v>
      </c>
      <c r="E103" s="17">
        <f t="shared" ref="E103:E105" si="41">SUM(F103:J103)</f>
        <v>0</v>
      </c>
      <c r="F103" s="17">
        <f t="shared" ref="F103:J105" si="42">F97+F91+F85</f>
        <v>0</v>
      </c>
      <c r="G103" s="17">
        <f t="shared" si="42"/>
        <v>0</v>
      </c>
      <c r="H103" s="17">
        <f t="shared" si="42"/>
        <v>0</v>
      </c>
      <c r="I103" s="17">
        <f t="shared" si="42"/>
        <v>0</v>
      </c>
      <c r="J103" s="17">
        <f t="shared" si="42"/>
        <v>0</v>
      </c>
      <c r="K103" s="45"/>
      <c r="L103" s="48"/>
      <c r="M103" s="26"/>
      <c r="N103" s="26"/>
      <c r="O103" s="48"/>
      <c r="P103" s="48"/>
      <c r="Q103" s="45"/>
      <c r="R103" s="1"/>
    </row>
    <row r="104" spans="1:18" x14ac:dyDescent="0.25">
      <c r="A104" s="36"/>
      <c r="B104" s="39"/>
      <c r="C104" s="42"/>
      <c r="D104" s="13" t="s">
        <v>11</v>
      </c>
      <c r="E104" s="17">
        <f t="shared" si="41"/>
        <v>0</v>
      </c>
      <c r="F104" s="17">
        <f t="shared" si="42"/>
        <v>0</v>
      </c>
      <c r="G104" s="17">
        <f t="shared" si="42"/>
        <v>0</v>
      </c>
      <c r="H104" s="17">
        <f t="shared" si="42"/>
        <v>0</v>
      </c>
      <c r="I104" s="17">
        <f t="shared" si="42"/>
        <v>0</v>
      </c>
      <c r="J104" s="17">
        <f t="shared" si="42"/>
        <v>0</v>
      </c>
      <c r="K104" s="45"/>
      <c r="L104" s="48"/>
      <c r="M104" s="26"/>
      <c r="N104" s="26"/>
      <c r="O104" s="48"/>
      <c r="P104" s="48"/>
      <c r="Q104" s="45"/>
      <c r="R104" s="1"/>
    </row>
    <row r="105" spans="1:18" x14ac:dyDescent="0.25">
      <c r="A105" s="37"/>
      <c r="B105" s="40"/>
      <c r="C105" s="43"/>
      <c r="D105" s="13" t="s">
        <v>12</v>
      </c>
      <c r="E105" s="17">
        <f t="shared" si="41"/>
        <v>0</v>
      </c>
      <c r="F105" s="17">
        <f t="shared" si="42"/>
        <v>0</v>
      </c>
      <c r="G105" s="17">
        <f t="shared" si="42"/>
        <v>0</v>
      </c>
      <c r="H105" s="17">
        <f t="shared" si="42"/>
        <v>0</v>
      </c>
      <c r="I105" s="17">
        <f t="shared" si="42"/>
        <v>0</v>
      </c>
      <c r="J105" s="17">
        <f t="shared" si="42"/>
        <v>0</v>
      </c>
      <c r="K105" s="46"/>
      <c r="L105" s="49"/>
      <c r="M105" s="27"/>
      <c r="N105" s="27"/>
      <c r="O105" s="49"/>
      <c r="P105" s="49"/>
      <c r="Q105" s="46"/>
      <c r="R105" s="1"/>
    </row>
    <row r="106" spans="1:18" ht="13.5" hidden="1" customHeight="1" x14ac:dyDescent="0.25">
      <c r="A106" s="8"/>
      <c r="B106" s="31"/>
      <c r="C106" s="32"/>
      <c r="D106" s="32"/>
      <c r="E106" s="32"/>
      <c r="F106" s="32"/>
      <c r="G106" s="32"/>
      <c r="H106" s="32"/>
      <c r="I106" s="32"/>
      <c r="J106" s="32"/>
      <c r="K106" s="33"/>
      <c r="L106" s="33"/>
      <c r="M106" s="33"/>
      <c r="N106" s="33"/>
      <c r="O106" s="33"/>
      <c r="P106" s="33"/>
      <c r="Q106" s="34"/>
      <c r="R106" s="1"/>
    </row>
    <row r="107" spans="1:18" hidden="1" x14ac:dyDescent="0.25">
      <c r="A107" s="35"/>
      <c r="B107" s="44"/>
      <c r="C107" s="47"/>
      <c r="D107" s="10" t="s">
        <v>7</v>
      </c>
      <c r="E107" s="17">
        <f>SUM(F107:J107)</f>
        <v>0</v>
      </c>
      <c r="F107" s="17">
        <f>F109+F110+F111+F112</f>
        <v>0</v>
      </c>
      <c r="G107" s="17">
        <f t="shared" ref="G107:J107" si="43">G109+G110+G111+G112</f>
        <v>0</v>
      </c>
      <c r="H107" s="17">
        <f t="shared" si="43"/>
        <v>0</v>
      </c>
      <c r="I107" s="17">
        <f t="shared" si="43"/>
        <v>0</v>
      </c>
      <c r="J107" s="17">
        <f t="shared" si="43"/>
        <v>0</v>
      </c>
      <c r="K107" s="60"/>
      <c r="L107" s="47"/>
      <c r="M107" s="25"/>
      <c r="N107" s="25"/>
      <c r="O107" s="47"/>
      <c r="P107" s="47"/>
      <c r="Q107" s="44"/>
      <c r="R107" s="1"/>
    </row>
    <row r="108" spans="1:18" hidden="1" x14ac:dyDescent="0.25">
      <c r="A108" s="36"/>
      <c r="B108" s="45"/>
      <c r="C108" s="48"/>
      <c r="D108" s="57" t="s">
        <v>8</v>
      </c>
      <c r="E108" s="58"/>
      <c r="F108" s="58"/>
      <c r="G108" s="58"/>
      <c r="H108" s="58"/>
      <c r="I108" s="58"/>
      <c r="J108" s="59"/>
      <c r="K108" s="61"/>
      <c r="L108" s="48"/>
      <c r="M108" s="26"/>
      <c r="N108" s="26"/>
      <c r="O108" s="48"/>
      <c r="P108" s="48"/>
      <c r="Q108" s="45"/>
      <c r="R108" s="1"/>
    </row>
    <row r="109" spans="1:18" hidden="1" x14ac:dyDescent="0.25">
      <c r="A109" s="36"/>
      <c r="B109" s="45"/>
      <c r="C109" s="48"/>
      <c r="D109" s="10" t="s">
        <v>9</v>
      </c>
      <c r="E109" s="17">
        <f>SUM(F109:J109)</f>
        <v>0</v>
      </c>
      <c r="F109" s="17"/>
      <c r="G109" s="17"/>
      <c r="H109" s="17"/>
      <c r="I109" s="17"/>
      <c r="J109" s="17"/>
      <c r="K109" s="61"/>
      <c r="L109" s="48"/>
      <c r="M109" s="26"/>
      <c r="N109" s="26"/>
      <c r="O109" s="48"/>
      <c r="P109" s="48"/>
      <c r="Q109" s="45"/>
      <c r="R109" s="1"/>
    </row>
    <row r="110" spans="1:18" hidden="1" x14ac:dyDescent="0.25">
      <c r="A110" s="36"/>
      <c r="B110" s="45"/>
      <c r="C110" s="48"/>
      <c r="D110" s="10" t="s">
        <v>10</v>
      </c>
      <c r="E110" s="17">
        <f t="shared" ref="E110:E112" si="44">SUM(F110:J110)</f>
        <v>0</v>
      </c>
      <c r="F110" s="17"/>
      <c r="G110" s="17"/>
      <c r="H110" s="18"/>
      <c r="I110" s="18"/>
      <c r="J110" s="18"/>
      <c r="K110" s="61"/>
      <c r="L110" s="48"/>
      <c r="M110" s="26"/>
      <c r="N110" s="26"/>
      <c r="O110" s="48"/>
      <c r="P110" s="48"/>
      <c r="Q110" s="45"/>
      <c r="R110" s="1"/>
    </row>
    <row r="111" spans="1:18" hidden="1" x14ac:dyDescent="0.25">
      <c r="A111" s="36"/>
      <c r="B111" s="45"/>
      <c r="C111" s="48"/>
      <c r="D111" s="10" t="s">
        <v>11</v>
      </c>
      <c r="E111" s="17">
        <f t="shared" si="44"/>
        <v>0</v>
      </c>
      <c r="F111" s="17"/>
      <c r="G111" s="17"/>
      <c r="H111" s="18"/>
      <c r="I111" s="18"/>
      <c r="J111" s="18"/>
      <c r="K111" s="61"/>
      <c r="L111" s="48"/>
      <c r="M111" s="26"/>
      <c r="N111" s="26"/>
      <c r="O111" s="48"/>
      <c r="P111" s="48"/>
      <c r="Q111" s="45"/>
      <c r="R111" s="1"/>
    </row>
    <row r="112" spans="1:18" hidden="1" x14ac:dyDescent="0.25">
      <c r="A112" s="37"/>
      <c r="B112" s="46"/>
      <c r="C112" s="49"/>
      <c r="D112" s="10" t="s">
        <v>12</v>
      </c>
      <c r="E112" s="17">
        <f t="shared" si="44"/>
        <v>0</v>
      </c>
      <c r="F112" s="17"/>
      <c r="G112" s="17"/>
      <c r="H112" s="18"/>
      <c r="I112" s="18"/>
      <c r="J112" s="18"/>
      <c r="K112" s="62"/>
      <c r="L112" s="49"/>
      <c r="M112" s="27"/>
      <c r="N112" s="27"/>
      <c r="O112" s="49"/>
      <c r="P112" s="49"/>
      <c r="Q112" s="46"/>
      <c r="R112" s="1"/>
    </row>
    <row r="113" spans="1:18" hidden="1" x14ac:dyDescent="0.25">
      <c r="A113" s="35"/>
      <c r="B113" s="38"/>
      <c r="C113" s="41"/>
      <c r="D113" s="13" t="s">
        <v>7</v>
      </c>
      <c r="E113" s="20">
        <f>SUM(F113:J113)</f>
        <v>0</v>
      </c>
      <c r="F113" s="20">
        <f>F115+F116+F117+F118</f>
        <v>0</v>
      </c>
      <c r="G113" s="20">
        <f t="shared" ref="G113:J113" si="45">G115+G116+G117+G118</f>
        <v>0</v>
      </c>
      <c r="H113" s="20">
        <f t="shared" si="45"/>
        <v>0</v>
      </c>
      <c r="I113" s="20">
        <f t="shared" si="45"/>
        <v>0</v>
      </c>
      <c r="J113" s="20">
        <f t="shared" si="45"/>
        <v>0</v>
      </c>
      <c r="K113" s="44"/>
      <c r="L113" s="47"/>
      <c r="M113" s="25"/>
      <c r="N113" s="25"/>
      <c r="O113" s="47"/>
      <c r="P113" s="47"/>
      <c r="Q113" s="44"/>
      <c r="R113" s="1"/>
    </row>
    <row r="114" spans="1:18" hidden="1" x14ac:dyDescent="0.25">
      <c r="A114" s="36"/>
      <c r="B114" s="39"/>
      <c r="C114" s="42"/>
      <c r="D114" s="50" t="s">
        <v>8</v>
      </c>
      <c r="E114" s="51"/>
      <c r="F114" s="51"/>
      <c r="G114" s="51"/>
      <c r="H114" s="51"/>
      <c r="I114" s="51"/>
      <c r="J114" s="52"/>
      <c r="K114" s="45"/>
      <c r="L114" s="48"/>
      <c r="M114" s="26"/>
      <c r="N114" s="26"/>
      <c r="O114" s="48"/>
      <c r="P114" s="48"/>
      <c r="Q114" s="45"/>
      <c r="R114" s="1"/>
    </row>
    <row r="115" spans="1:18" hidden="1" x14ac:dyDescent="0.25">
      <c r="A115" s="36"/>
      <c r="B115" s="39"/>
      <c r="C115" s="42"/>
      <c r="D115" s="13" t="s">
        <v>9</v>
      </c>
      <c r="E115" s="20">
        <f t="shared" ref="E115:E118" si="46">SUM(F115:J115)</f>
        <v>0</v>
      </c>
      <c r="F115" s="20">
        <f>F109</f>
        <v>0</v>
      </c>
      <c r="G115" s="20">
        <f t="shared" ref="G115:J115" si="47">G109</f>
        <v>0</v>
      </c>
      <c r="H115" s="20">
        <f t="shared" si="47"/>
        <v>0</v>
      </c>
      <c r="I115" s="20">
        <f t="shared" si="47"/>
        <v>0</v>
      </c>
      <c r="J115" s="20">
        <f t="shared" si="47"/>
        <v>0</v>
      </c>
      <c r="K115" s="45"/>
      <c r="L115" s="48"/>
      <c r="M115" s="26"/>
      <c r="N115" s="26"/>
      <c r="O115" s="48"/>
      <c r="P115" s="48"/>
      <c r="Q115" s="45"/>
      <c r="R115" s="1"/>
    </row>
    <row r="116" spans="1:18" hidden="1" x14ac:dyDescent="0.25">
      <c r="A116" s="36"/>
      <c r="B116" s="39"/>
      <c r="C116" s="42"/>
      <c r="D116" s="13" t="s">
        <v>10</v>
      </c>
      <c r="E116" s="20">
        <f t="shared" si="46"/>
        <v>0</v>
      </c>
      <c r="F116" s="20">
        <f t="shared" ref="F116:J118" si="48">F110</f>
        <v>0</v>
      </c>
      <c r="G116" s="20">
        <f t="shared" si="48"/>
        <v>0</v>
      </c>
      <c r="H116" s="20">
        <f t="shared" si="48"/>
        <v>0</v>
      </c>
      <c r="I116" s="20">
        <f t="shared" si="48"/>
        <v>0</v>
      </c>
      <c r="J116" s="20">
        <f t="shared" si="48"/>
        <v>0</v>
      </c>
      <c r="K116" s="45"/>
      <c r="L116" s="48"/>
      <c r="M116" s="26"/>
      <c r="N116" s="26"/>
      <c r="O116" s="48"/>
      <c r="P116" s="48"/>
      <c r="Q116" s="45"/>
      <c r="R116" s="1"/>
    </row>
    <row r="117" spans="1:18" hidden="1" x14ac:dyDescent="0.25">
      <c r="A117" s="36"/>
      <c r="B117" s="39"/>
      <c r="C117" s="42"/>
      <c r="D117" s="13" t="s">
        <v>11</v>
      </c>
      <c r="E117" s="20">
        <f t="shared" si="46"/>
        <v>0</v>
      </c>
      <c r="F117" s="20">
        <f t="shared" si="48"/>
        <v>0</v>
      </c>
      <c r="G117" s="20">
        <f t="shared" si="48"/>
        <v>0</v>
      </c>
      <c r="H117" s="20">
        <f t="shared" si="48"/>
        <v>0</v>
      </c>
      <c r="I117" s="20">
        <f t="shared" si="48"/>
        <v>0</v>
      </c>
      <c r="J117" s="20">
        <f t="shared" si="48"/>
        <v>0</v>
      </c>
      <c r="K117" s="45"/>
      <c r="L117" s="48"/>
      <c r="M117" s="26"/>
      <c r="N117" s="26"/>
      <c r="O117" s="48"/>
      <c r="P117" s="48"/>
      <c r="Q117" s="45"/>
      <c r="R117" s="1"/>
    </row>
    <row r="118" spans="1:18" hidden="1" x14ac:dyDescent="0.25">
      <c r="A118" s="37"/>
      <c r="B118" s="40"/>
      <c r="C118" s="43"/>
      <c r="D118" s="13" t="s">
        <v>12</v>
      </c>
      <c r="E118" s="20">
        <f t="shared" si="46"/>
        <v>0</v>
      </c>
      <c r="F118" s="20">
        <f t="shared" si="48"/>
        <v>0</v>
      </c>
      <c r="G118" s="20">
        <f t="shared" si="48"/>
        <v>0</v>
      </c>
      <c r="H118" s="20">
        <f t="shared" si="48"/>
        <v>0</v>
      </c>
      <c r="I118" s="20">
        <f t="shared" si="48"/>
        <v>0</v>
      </c>
      <c r="J118" s="20">
        <f t="shared" si="48"/>
        <v>0</v>
      </c>
      <c r="K118" s="46"/>
      <c r="L118" s="49"/>
      <c r="M118" s="27"/>
      <c r="N118" s="27"/>
      <c r="O118" s="49"/>
      <c r="P118" s="49"/>
      <c r="Q118" s="46"/>
      <c r="R118" s="1"/>
    </row>
    <row r="119" spans="1:18" x14ac:dyDescent="0.25">
      <c r="A119" s="77"/>
      <c r="B119" s="38" t="s">
        <v>37</v>
      </c>
      <c r="C119" s="74"/>
      <c r="D119" s="13" t="s">
        <v>7</v>
      </c>
      <c r="E119" s="20">
        <f>SUM(F119:J119)</f>
        <v>478565.51569999999</v>
      </c>
      <c r="F119" s="20">
        <f>F121+F122+F123+F124</f>
        <v>89737.302859999996</v>
      </c>
      <c r="G119" s="20">
        <f t="shared" ref="G119:J119" si="49">G121+G122+G123+G124</f>
        <v>93089.367480000001</v>
      </c>
      <c r="H119" s="20">
        <f t="shared" si="49"/>
        <v>98579.615120000002</v>
      </c>
      <c r="I119" s="20">
        <f t="shared" si="49"/>
        <v>98579.615120000002</v>
      </c>
      <c r="J119" s="20">
        <f t="shared" si="49"/>
        <v>98579.615120000002</v>
      </c>
      <c r="K119" s="70"/>
      <c r="L119" s="70"/>
      <c r="M119" s="28"/>
      <c r="N119" s="28"/>
      <c r="O119" s="70"/>
      <c r="P119" s="70"/>
      <c r="Q119" s="70"/>
      <c r="R119" s="1"/>
    </row>
    <row r="120" spans="1:18" x14ac:dyDescent="0.25">
      <c r="A120" s="78"/>
      <c r="B120" s="39"/>
      <c r="C120" s="75"/>
      <c r="D120" s="50" t="s">
        <v>8</v>
      </c>
      <c r="E120" s="51"/>
      <c r="F120" s="51"/>
      <c r="G120" s="51"/>
      <c r="H120" s="51"/>
      <c r="I120" s="51"/>
      <c r="J120" s="52"/>
      <c r="K120" s="71"/>
      <c r="L120" s="71"/>
      <c r="M120" s="29"/>
      <c r="N120" s="29"/>
      <c r="O120" s="71"/>
      <c r="P120" s="71"/>
      <c r="Q120" s="71"/>
      <c r="R120" s="1"/>
    </row>
    <row r="121" spans="1:18" x14ac:dyDescent="0.25">
      <c r="A121" s="78"/>
      <c r="B121" s="39"/>
      <c r="C121" s="75"/>
      <c r="D121" s="14" t="s">
        <v>9</v>
      </c>
      <c r="E121" s="20">
        <f>SUM(F121:J121)</f>
        <v>478565.51569999999</v>
      </c>
      <c r="F121" s="20">
        <f>F28+F77+F102+F115</f>
        <v>89737.302859999996</v>
      </c>
      <c r="G121" s="20">
        <f t="shared" ref="G121:J121" si="50">G28+G77+G102+G115</f>
        <v>93089.367480000001</v>
      </c>
      <c r="H121" s="20">
        <f t="shared" si="50"/>
        <v>98579.615120000002</v>
      </c>
      <c r="I121" s="20">
        <f t="shared" si="50"/>
        <v>98579.615120000002</v>
      </c>
      <c r="J121" s="20">
        <f t="shared" si="50"/>
        <v>98579.615120000002</v>
      </c>
      <c r="K121" s="71"/>
      <c r="L121" s="71"/>
      <c r="M121" s="29"/>
      <c r="N121" s="29"/>
      <c r="O121" s="71"/>
      <c r="P121" s="71"/>
      <c r="Q121" s="71"/>
      <c r="R121" s="1"/>
    </row>
    <row r="122" spans="1:18" x14ac:dyDescent="0.25">
      <c r="A122" s="78"/>
      <c r="B122" s="39"/>
      <c r="C122" s="75"/>
      <c r="D122" s="14" t="s">
        <v>10</v>
      </c>
      <c r="E122" s="17">
        <f t="shared" ref="E122:E124" si="51">SUM(F122:J122)</f>
        <v>0</v>
      </c>
      <c r="F122" s="17">
        <f t="shared" ref="F122:J124" si="52">F29+F78+F103+F116</f>
        <v>0</v>
      </c>
      <c r="G122" s="17">
        <f t="shared" si="52"/>
        <v>0</v>
      </c>
      <c r="H122" s="17">
        <f t="shared" si="52"/>
        <v>0</v>
      </c>
      <c r="I122" s="17">
        <f t="shared" si="52"/>
        <v>0</v>
      </c>
      <c r="J122" s="17">
        <f t="shared" si="52"/>
        <v>0</v>
      </c>
      <c r="K122" s="71"/>
      <c r="L122" s="71"/>
      <c r="M122" s="29"/>
      <c r="N122" s="29"/>
      <c r="O122" s="71"/>
      <c r="P122" s="71"/>
      <c r="Q122" s="71"/>
      <c r="R122" s="1"/>
    </row>
    <row r="123" spans="1:18" x14ac:dyDescent="0.25">
      <c r="A123" s="78"/>
      <c r="B123" s="39"/>
      <c r="C123" s="75"/>
      <c r="D123" s="14" t="s">
        <v>11</v>
      </c>
      <c r="E123" s="17">
        <f t="shared" si="51"/>
        <v>0</v>
      </c>
      <c r="F123" s="17">
        <f t="shared" si="52"/>
        <v>0</v>
      </c>
      <c r="G123" s="17">
        <f t="shared" si="52"/>
        <v>0</v>
      </c>
      <c r="H123" s="17">
        <f t="shared" si="52"/>
        <v>0</v>
      </c>
      <c r="I123" s="17">
        <f t="shared" si="52"/>
        <v>0</v>
      </c>
      <c r="J123" s="17">
        <f t="shared" si="52"/>
        <v>0</v>
      </c>
      <c r="K123" s="71"/>
      <c r="L123" s="71"/>
      <c r="M123" s="29"/>
      <c r="N123" s="29"/>
      <c r="O123" s="71"/>
      <c r="P123" s="71"/>
      <c r="Q123" s="71"/>
      <c r="R123" s="1"/>
    </row>
    <row r="124" spans="1:18" x14ac:dyDescent="0.25">
      <c r="A124" s="79"/>
      <c r="B124" s="40"/>
      <c r="C124" s="76"/>
      <c r="D124" s="14" t="s">
        <v>12</v>
      </c>
      <c r="E124" s="17">
        <f t="shared" si="51"/>
        <v>0</v>
      </c>
      <c r="F124" s="17">
        <f t="shared" si="52"/>
        <v>0</v>
      </c>
      <c r="G124" s="17">
        <f t="shared" si="52"/>
        <v>0</v>
      </c>
      <c r="H124" s="17">
        <f t="shared" si="52"/>
        <v>0</v>
      </c>
      <c r="I124" s="17">
        <f t="shared" si="52"/>
        <v>0</v>
      </c>
      <c r="J124" s="17">
        <f t="shared" si="52"/>
        <v>0</v>
      </c>
      <c r="K124" s="72"/>
      <c r="L124" s="72"/>
      <c r="M124" s="30"/>
      <c r="N124" s="30"/>
      <c r="O124" s="72"/>
      <c r="P124" s="72"/>
      <c r="Q124" s="72"/>
      <c r="R124" s="1"/>
    </row>
    <row r="130" spans="5:10" x14ac:dyDescent="0.25">
      <c r="E130" s="21">
        <f>E102+E28</f>
        <v>280717.82586000004</v>
      </c>
      <c r="F130" s="21">
        <f>F102+F28</f>
        <v>52296.192060000001</v>
      </c>
      <c r="G130" s="21">
        <f t="shared" ref="G130:J130" si="53">G102+G28</f>
        <v>54183.405480000001</v>
      </c>
      <c r="H130" s="21">
        <f t="shared" si="53"/>
        <v>58079.409440000003</v>
      </c>
      <c r="I130" s="21">
        <f t="shared" si="53"/>
        <v>58079.409440000003</v>
      </c>
      <c r="J130" s="21">
        <f t="shared" si="53"/>
        <v>58079.409440000003</v>
      </c>
    </row>
  </sheetData>
  <mergeCells count="184">
    <mergeCell ref="B6:Q6"/>
    <mergeCell ref="K8:K13"/>
    <mergeCell ref="L8:L13"/>
    <mergeCell ref="A1:Q1"/>
    <mergeCell ref="E3:J3"/>
    <mergeCell ref="A3:A4"/>
    <mergeCell ref="B3:B4"/>
    <mergeCell ref="C3:C4"/>
    <mergeCell ref="D3:D4"/>
    <mergeCell ref="K3:P3"/>
    <mergeCell ref="A2:Q2"/>
    <mergeCell ref="Q3:Q4"/>
    <mergeCell ref="O8:O13"/>
    <mergeCell ref="P8:P13"/>
    <mergeCell ref="B7:Q7"/>
    <mergeCell ref="A8:A13"/>
    <mergeCell ref="D9:J9"/>
    <mergeCell ref="B8:B13"/>
    <mergeCell ref="C8:C13"/>
    <mergeCell ref="D120:J120"/>
    <mergeCell ref="B119:B124"/>
    <mergeCell ref="C119:C124"/>
    <mergeCell ref="A119:A124"/>
    <mergeCell ref="Q8:Q13"/>
    <mergeCell ref="K119:K124"/>
    <mergeCell ref="L119:L124"/>
    <mergeCell ref="O119:O124"/>
    <mergeCell ref="P119:P124"/>
    <mergeCell ref="Q14:Q19"/>
    <mergeCell ref="A14:A19"/>
    <mergeCell ref="B14:B19"/>
    <mergeCell ref="C14:C19"/>
    <mergeCell ref="D15:J15"/>
    <mergeCell ref="K14:K19"/>
    <mergeCell ref="L14:L19"/>
    <mergeCell ref="O14:O19"/>
    <mergeCell ref="P14:P19"/>
    <mergeCell ref="O57:O62"/>
    <mergeCell ref="P57:P62"/>
    <mergeCell ref="Q57:Q62"/>
    <mergeCell ref="D58:J58"/>
    <mergeCell ref="A51:A56"/>
    <mergeCell ref="B51:B56"/>
    <mergeCell ref="Q119:Q124"/>
    <mergeCell ref="D70:J70"/>
    <mergeCell ref="A69:A74"/>
    <mergeCell ref="B69:B74"/>
    <mergeCell ref="C69:C74"/>
    <mergeCell ref="K69:K74"/>
    <mergeCell ref="L69:L74"/>
    <mergeCell ref="L88:L93"/>
    <mergeCell ref="O88:O93"/>
    <mergeCell ref="P88:P93"/>
    <mergeCell ref="Q88:Q93"/>
    <mergeCell ref="D89:J89"/>
    <mergeCell ref="D83:J83"/>
    <mergeCell ref="A88:A93"/>
    <mergeCell ref="B88:B93"/>
    <mergeCell ref="C88:C93"/>
    <mergeCell ref="K88:K93"/>
    <mergeCell ref="K82:K87"/>
    <mergeCell ref="L82:L87"/>
    <mergeCell ref="O82:O87"/>
    <mergeCell ref="P82:P87"/>
    <mergeCell ref="Q82:Q87"/>
    <mergeCell ref="O75:O80"/>
    <mergeCell ref="P75:P80"/>
    <mergeCell ref="A39:A50"/>
    <mergeCell ref="C51:C56"/>
    <mergeCell ref="K51:K56"/>
    <mergeCell ref="L51:L56"/>
    <mergeCell ref="O51:O56"/>
    <mergeCell ref="P51:P56"/>
    <mergeCell ref="Q51:Q56"/>
    <mergeCell ref="D52:J52"/>
    <mergeCell ref="A57:A62"/>
    <mergeCell ref="B57:B62"/>
    <mergeCell ref="C57:C62"/>
    <mergeCell ref="K57:K62"/>
    <mergeCell ref="L57:L62"/>
    <mergeCell ref="B45:B50"/>
    <mergeCell ref="C45:C50"/>
    <mergeCell ref="K45:K50"/>
    <mergeCell ref="L45:L50"/>
    <mergeCell ref="O45:O50"/>
    <mergeCell ref="P45:P50"/>
    <mergeCell ref="Q45:Q50"/>
    <mergeCell ref="D46:J46"/>
    <mergeCell ref="A33:A38"/>
    <mergeCell ref="B33:B38"/>
    <mergeCell ref="C33:C38"/>
    <mergeCell ref="K33:K38"/>
    <mergeCell ref="L33:L38"/>
    <mergeCell ref="O33:O38"/>
    <mergeCell ref="P33:P38"/>
    <mergeCell ref="Q33:Q38"/>
    <mergeCell ref="D34:J34"/>
    <mergeCell ref="B32:Q32"/>
    <mergeCell ref="O39:O44"/>
    <mergeCell ref="P39:P44"/>
    <mergeCell ref="Q39:Q44"/>
    <mergeCell ref="D40:J40"/>
    <mergeCell ref="B39:B44"/>
    <mergeCell ref="C39:C44"/>
    <mergeCell ref="K39:K44"/>
    <mergeCell ref="L39:L44"/>
    <mergeCell ref="A20:A25"/>
    <mergeCell ref="B20:B25"/>
    <mergeCell ref="C20:C25"/>
    <mergeCell ref="K20:K25"/>
    <mergeCell ref="L20:L25"/>
    <mergeCell ref="O26:O31"/>
    <mergeCell ref="P26:P31"/>
    <mergeCell ref="Q26:Q31"/>
    <mergeCell ref="D27:J27"/>
    <mergeCell ref="A26:A31"/>
    <mergeCell ref="O20:O25"/>
    <mergeCell ref="P20:P25"/>
    <mergeCell ref="Q20:Q25"/>
    <mergeCell ref="D21:J21"/>
    <mergeCell ref="B26:B31"/>
    <mergeCell ref="C26:C31"/>
    <mergeCell ref="K26:K31"/>
    <mergeCell ref="L26:L31"/>
    <mergeCell ref="O63:O68"/>
    <mergeCell ref="P63:P68"/>
    <mergeCell ref="Q63:Q68"/>
    <mergeCell ref="D64:J64"/>
    <mergeCell ref="A107:A112"/>
    <mergeCell ref="B107:B112"/>
    <mergeCell ref="C107:C112"/>
    <mergeCell ref="K107:K112"/>
    <mergeCell ref="L107:L112"/>
    <mergeCell ref="O107:O112"/>
    <mergeCell ref="P107:P112"/>
    <mergeCell ref="Q107:Q112"/>
    <mergeCell ref="D108:J108"/>
    <mergeCell ref="A82:A87"/>
    <mergeCell ref="B82:B87"/>
    <mergeCell ref="C82:C87"/>
    <mergeCell ref="A63:A68"/>
    <mergeCell ref="B63:B68"/>
    <mergeCell ref="C63:C68"/>
    <mergeCell ref="K63:K68"/>
    <mergeCell ref="L63:L68"/>
    <mergeCell ref="O69:O74"/>
    <mergeCell ref="P69:P74"/>
    <mergeCell ref="Q69:Q74"/>
    <mergeCell ref="Q75:Q80"/>
    <mergeCell ref="D76:J76"/>
    <mergeCell ref="B81:Q81"/>
    <mergeCell ref="A75:A80"/>
    <mergeCell ref="B75:B80"/>
    <mergeCell ref="C75:C80"/>
    <mergeCell ref="K75:K80"/>
    <mergeCell ref="L75:L80"/>
    <mergeCell ref="O94:O99"/>
    <mergeCell ref="P94:P99"/>
    <mergeCell ref="Q94:Q99"/>
    <mergeCell ref="D95:J95"/>
    <mergeCell ref="A94:A99"/>
    <mergeCell ref="B94:B99"/>
    <mergeCell ref="C94:C99"/>
    <mergeCell ref="K94:K99"/>
    <mergeCell ref="L94:L99"/>
    <mergeCell ref="A100:A105"/>
    <mergeCell ref="B100:B105"/>
    <mergeCell ref="C100:C105"/>
    <mergeCell ref="K100:K105"/>
    <mergeCell ref="L100:L105"/>
    <mergeCell ref="O100:O105"/>
    <mergeCell ref="P100:P105"/>
    <mergeCell ref="Q100:Q105"/>
    <mergeCell ref="D101:J101"/>
    <mergeCell ref="B106:Q106"/>
    <mergeCell ref="A113:A118"/>
    <mergeCell ref="B113:B118"/>
    <mergeCell ref="C113:C118"/>
    <mergeCell ref="K113:K118"/>
    <mergeCell ref="L113:L118"/>
    <mergeCell ref="O113:O118"/>
    <mergeCell ref="P113:P118"/>
    <mergeCell ref="Q113:Q118"/>
    <mergeCell ref="D114:J114"/>
  </mergeCells>
  <printOptions horizontalCentered="1"/>
  <pageMargins left="1.1023622047244095" right="0.31496062992125984" top="0.74803149606299213" bottom="0.55118110236220474" header="0.31496062992125984" footer="0.31496062992125984"/>
  <pageSetup paperSize="9" scale="71" fitToHeight="0" orientation="landscape" r:id="rId1"/>
  <rowBreaks count="1" manualBreakCount="1">
    <brk id="8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Культура</cp:lastModifiedBy>
  <cp:lastPrinted>2019-11-01T08:23:30Z</cp:lastPrinted>
  <dcterms:created xsi:type="dcterms:W3CDTF">2016-05-30T06:12:37Z</dcterms:created>
  <dcterms:modified xsi:type="dcterms:W3CDTF">2019-11-01T08:23:41Z</dcterms:modified>
</cp:coreProperties>
</file>