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1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7" i="1"/>
  <c r="E15"/>
  <c r="E14"/>
  <c r="E13"/>
  <c r="E12"/>
  <c r="E18" l="1"/>
  <c r="I26" l="1"/>
  <c r="H26"/>
  <c r="E21"/>
  <c r="E22"/>
  <c r="E20"/>
  <c r="J16"/>
  <c r="F16"/>
  <c r="G16"/>
  <c r="H16"/>
  <c r="I16"/>
  <c r="H29"/>
  <c r="I29"/>
  <c r="I28"/>
  <c r="H25"/>
  <c r="F25" l="1"/>
  <c r="H27"/>
  <c r="I25"/>
  <c r="I27"/>
  <c r="H28"/>
  <c r="J25"/>
  <c r="G25"/>
  <c r="G27"/>
  <c r="H23" l="1"/>
  <c r="I23"/>
  <c r="H10"/>
  <c r="E25"/>
  <c r="I10"/>
  <c r="J26"/>
  <c r="G26"/>
  <c r="F26"/>
  <c r="J27" l="1"/>
  <c r="E27" s="1"/>
  <c r="E26"/>
  <c r="J10" l="1"/>
  <c r="E16"/>
  <c r="F29"/>
  <c r="F28"/>
  <c r="J29"/>
  <c r="G29"/>
  <c r="J28"/>
  <c r="G28"/>
  <c r="G23" l="1"/>
  <c r="G10"/>
  <c r="F10"/>
  <c r="E28" l="1"/>
  <c r="E10"/>
  <c r="E29"/>
  <c r="F23" l="1"/>
  <c r="J23"/>
  <c r="E23" l="1"/>
</calcChain>
</file>

<file path=xl/sharedStrings.xml><?xml version="1.0" encoding="utf-8"?>
<sst xmlns="http://schemas.openxmlformats.org/spreadsheetml/2006/main" count="59" uniqueCount="39">
  <si>
    <t>№№ п/п</t>
  </si>
  <si>
    <t>Цель, задачи, основные мероприятия</t>
  </si>
  <si>
    <t>Срок выполнения (квартал, год)</t>
  </si>
  <si>
    <t>Объемы финансирования, тыс. рублей</t>
  </si>
  <si>
    <t>Всего</t>
  </si>
  <si>
    <t>Показатели (индикаторы) результативности выполнения основных мероприятий</t>
  </si>
  <si>
    <t>Наименование, ед. измерения</t>
  </si>
  <si>
    <t>1.</t>
  </si>
  <si>
    <t>Всего:</t>
  </si>
  <si>
    <t>в т.ч.:</t>
  </si>
  <si>
    <t>МБ</t>
  </si>
  <si>
    <t>ОБ</t>
  </si>
  <si>
    <t>ФБ</t>
  </si>
  <si>
    <t>ВБС</t>
  </si>
  <si>
    <t>__________</t>
  </si>
  <si>
    <t>год</t>
  </si>
  <si>
    <t>________________</t>
  </si>
  <si>
    <r>
      <t>Исполнители, перечень организаций, участвующих в реализации основных мероприятий</t>
    </r>
    <r>
      <rPr>
        <sz val="10"/>
        <color theme="1"/>
        <rFont val="Calibri"/>
        <family val="2"/>
        <charset val="204"/>
      </rPr>
      <t>²</t>
    </r>
  </si>
  <si>
    <r>
      <t>Источники финансирования</t>
    </r>
    <r>
      <rPr>
        <sz val="10"/>
        <color theme="1"/>
        <rFont val="Calibri"/>
        <family val="2"/>
        <charset val="204"/>
      </rPr>
      <t>¹</t>
    </r>
  </si>
  <si>
    <t>¹ При указании источников финансирования необходимо использовать следующие сокращения: МБ - бюджет муниципального образования Ловозерский район; ОБ - областной бюджет; ФБ - федеральный бюджет; ВБС - внебюджетные средства.</t>
  </si>
  <si>
    <t>² В случае, если организация определяется на основании конкурсных процедур, в графе указывается конкурсный отбор.</t>
  </si>
  <si>
    <t>Раздел 3. Перечень программных мероприятий ведомственной целевой программы "Транспортное обслуживание населения муниципального образования сельское поселение Ловозеро Ловозерского района"</t>
  </si>
  <si>
    <t>Обеспечение потребностей населения в перевозках авиационным транспортом на местных воздушных линиях</t>
  </si>
  <si>
    <t>Администрация Ловозерского района, Конкурсный отбор</t>
  </si>
  <si>
    <t>Всего по ВЦП</t>
  </si>
  <si>
    <t>2.</t>
  </si>
  <si>
    <t>Доставка продовольственных
 товаров (за исключением подакцизных)</t>
  </si>
  <si>
    <t>МБ с.п.Ловозеро</t>
  </si>
  <si>
    <t xml:space="preserve"> </t>
  </si>
  <si>
    <t>Количество выполненных рейсов воздушным транспортом (не менее), ед.</t>
  </si>
  <si>
    <t>Количество перевезенных пассажиров воздушным транспортом (не менее), чел.</t>
  </si>
  <si>
    <t>Количество перевезенных грузов (не менее), т.</t>
  </si>
  <si>
    <t>2020 год</t>
  </si>
  <si>
    <t>2021 год</t>
  </si>
  <si>
    <t>2022 год</t>
  </si>
  <si>
    <t>2023 год</t>
  </si>
  <si>
    <t>2024 год</t>
  </si>
  <si>
    <t xml:space="preserve">Цель: Обеспечение потребностей населения в авиационных транспортных услугах и продовольственных товарах (за исключением подакцизных) на территории муниципального образования сельское поселение Ловозеро Ловозерского района </t>
  </si>
  <si>
    <t>Приложение № 7</t>
  </si>
</sst>
</file>

<file path=xl/styles.xml><?xml version="1.0" encoding="utf-8"?>
<styleSheet xmlns="http://schemas.openxmlformats.org/spreadsheetml/2006/main">
  <numFmts count="5">
    <numFmt numFmtId="164" formatCode="#,##0.0"/>
    <numFmt numFmtId="165" formatCode="0.0"/>
    <numFmt numFmtId="166" formatCode="0.00000"/>
    <numFmt numFmtId="167" formatCode="0.000"/>
    <numFmt numFmtId="168" formatCode="0.0000"/>
  </numFmts>
  <fonts count="1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2" xfId="0" applyFont="1" applyBorder="1" applyAlignment="1">
      <alignment horizontal="center" vertical="top"/>
    </xf>
    <xf numFmtId="0" fontId="6" fillId="0" borderId="4" xfId="0" applyFont="1" applyFill="1" applyBorder="1"/>
    <xf numFmtId="0" fontId="6" fillId="0" borderId="1" xfId="0" applyFont="1" applyFill="1" applyBorder="1"/>
    <xf numFmtId="2" fontId="6" fillId="0" borderId="1" xfId="0" applyNumberFormat="1" applyFont="1" applyFill="1" applyBorder="1" applyAlignment="1">
      <alignment horizontal="center"/>
    </xf>
    <xf numFmtId="2" fontId="6" fillId="0" borderId="5" xfId="0" applyNumberFormat="1" applyFont="1" applyFill="1" applyBorder="1" applyAlignment="1">
      <alignment horizontal="center"/>
    </xf>
    <xf numFmtId="0" fontId="6" fillId="0" borderId="2" xfId="0" applyFont="1" applyFill="1" applyBorder="1"/>
    <xf numFmtId="0" fontId="1" fillId="0" borderId="1" xfId="0" applyFont="1" applyFill="1" applyBorder="1"/>
    <xf numFmtId="0" fontId="3" fillId="0" borderId="10" xfId="0" applyFont="1" applyBorder="1"/>
    <xf numFmtId="0" fontId="3" fillId="0" borderId="1" xfId="0" applyFont="1" applyBorder="1"/>
    <xf numFmtId="0" fontId="3" fillId="0" borderId="14" xfId="0" applyFont="1" applyBorder="1"/>
    <xf numFmtId="166" fontId="7" fillId="0" borderId="1" xfId="0" applyNumberFormat="1" applyFont="1" applyFill="1" applyBorder="1" applyAlignment="1">
      <alignment horizontal="center"/>
    </xf>
    <xf numFmtId="166" fontId="12" fillId="0" borderId="1" xfId="0" applyNumberFormat="1" applyFont="1" applyFill="1" applyBorder="1" applyAlignment="1">
      <alignment horizontal="center"/>
    </xf>
    <xf numFmtId="0" fontId="6" fillId="0" borderId="0" xfId="0" applyFont="1"/>
    <xf numFmtId="0" fontId="10" fillId="0" borderId="0" xfId="0" applyFont="1"/>
    <xf numFmtId="168" fontId="11" fillId="0" borderId="10" xfId="0" applyNumberFormat="1" applyFont="1" applyBorder="1" applyAlignment="1">
      <alignment horizontal="center"/>
    </xf>
    <xf numFmtId="165" fontId="12" fillId="0" borderId="1" xfId="0" applyNumberFormat="1" applyFont="1" applyFill="1" applyBorder="1" applyAlignment="1">
      <alignment horizontal="center"/>
    </xf>
    <xf numFmtId="2" fontId="12" fillId="0" borderId="1" xfId="0" applyNumberFormat="1" applyFont="1" applyFill="1" applyBorder="1" applyAlignment="1">
      <alignment horizontal="center"/>
    </xf>
    <xf numFmtId="165" fontId="12" fillId="0" borderId="4" xfId="0" applyNumberFormat="1" applyFont="1" applyFill="1" applyBorder="1" applyAlignment="1">
      <alignment horizontal="center"/>
    </xf>
    <xf numFmtId="2" fontId="12" fillId="0" borderId="5" xfId="0" applyNumberFormat="1" applyFont="1" applyFill="1" applyBorder="1" applyAlignment="1">
      <alignment horizontal="center"/>
    </xf>
    <xf numFmtId="2" fontId="12" fillId="0" borderId="2" xfId="0" applyNumberFormat="1" applyFont="1" applyFill="1" applyBorder="1" applyAlignment="1">
      <alignment horizontal="center"/>
    </xf>
    <xf numFmtId="2" fontId="12" fillId="0" borderId="8" xfId="0" applyNumberFormat="1" applyFont="1" applyFill="1" applyBorder="1" applyAlignment="1">
      <alignment horizontal="center"/>
    </xf>
    <xf numFmtId="168" fontId="11" fillId="0" borderId="1" xfId="0" applyNumberFormat="1" applyFont="1" applyBorder="1" applyAlignment="1">
      <alignment horizontal="center"/>
    </xf>
    <xf numFmtId="2" fontId="11" fillId="0" borderId="1" xfId="0" applyNumberFormat="1" applyFont="1" applyBorder="1" applyAlignment="1">
      <alignment horizontal="center"/>
    </xf>
    <xf numFmtId="167" fontId="11" fillId="0" borderId="1" xfId="0" applyNumberFormat="1" applyFont="1" applyBorder="1" applyAlignment="1">
      <alignment horizontal="center"/>
    </xf>
    <xf numFmtId="2" fontId="11" fillId="0" borderId="14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166" fontId="11" fillId="0" borderId="10" xfId="0" applyNumberFormat="1" applyFont="1" applyBorder="1" applyAlignment="1">
      <alignment horizontal="center"/>
    </xf>
    <xf numFmtId="0" fontId="1" fillId="0" borderId="10" xfId="0" applyFont="1" applyFill="1" applyBorder="1"/>
    <xf numFmtId="166" fontId="7" fillId="0" borderId="10" xfId="0" applyNumberFormat="1" applyFont="1" applyFill="1" applyBorder="1" applyAlignment="1">
      <alignment horizontal="center"/>
    </xf>
    <xf numFmtId="0" fontId="1" fillId="0" borderId="14" xfId="0" applyFont="1" applyFill="1" applyBorder="1"/>
    <xf numFmtId="0" fontId="7" fillId="0" borderId="14" xfId="0" applyFont="1" applyFill="1" applyBorder="1" applyAlignment="1">
      <alignment horizontal="center"/>
    </xf>
    <xf numFmtId="166" fontId="1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/>
    </xf>
    <xf numFmtId="0" fontId="6" fillId="0" borderId="6" xfId="0" applyFont="1" applyFill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9" fillId="0" borderId="0" xfId="0" applyFont="1" applyBorder="1" applyAlignment="1">
      <alignment horizontal="center" wrapText="1"/>
    </xf>
    <xf numFmtId="0" fontId="1" fillId="0" borderId="8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3" fontId="1" fillId="0" borderId="9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43"/>
  <sheetViews>
    <sheetView tabSelected="1" view="pageBreakPreview" zoomScale="90" zoomScaleNormal="100" zoomScaleSheetLayoutView="90" workbookViewId="0">
      <selection activeCell="U16" sqref="U16"/>
    </sheetView>
  </sheetViews>
  <sheetFormatPr defaultRowHeight="15"/>
  <cols>
    <col min="1" max="1" width="4.140625" customWidth="1"/>
    <col min="2" max="2" width="23.140625" customWidth="1"/>
    <col min="3" max="3" width="9.42578125" customWidth="1"/>
    <col min="4" max="4" width="13.28515625" customWidth="1"/>
    <col min="5" max="5" width="13.140625" customWidth="1"/>
    <col min="6" max="6" width="12.7109375" customWidth="1"/>
    <col min="7" max="9" width="13.5703125" customWidth="1"/>
    <col min="10" max="10" width="11.28515625" customWidth="1"/>
    <col min="11" max="11" width="13" customWidth="1"/>
    <col min="12" max="12" width="8.85546875" customWidth="1"/>
    <col min="13" max="15" width="7.7109375" customWidth="1"/>
    <col min="16" max="16" width="8.140625" customWidth="1"/>
    <col min="17" max="17" width="19" customWidth="1"/>
  </cols>
  <sheetData>
    <row r="1" spans="1:19" ht="9.75" customHeight="1">
      <c r="M1" s="48"/>
      <c r="N1" s="48"/>
      <c r="O1" s="48"/>
      <c r="P1" s="48"/>
      <c r="Q1" s="48"/>
    </row>
    <row r="2" spans="1:19" ht="20.25" customHeight="1">
      <c r="A2" s="59" t="s">
        <v>38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4" spans="1:19" ht="29.25" customHeight="1">
      <c r="A4" s="61" t="s">
        <v>21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</row>
    <row r="6" spans="1:19" ht="27.75" customHeight="1">
      <c r="A6" s="47" t="s">
        <v>0</v>
      </c>
      <c r="B6" s="47" t="s">
        <v>1</v>
      </c>
      <c r="C6" s="47" t="s">
        <v>2</v>
      </c>
      <c r="D6" s="47" t="s">
        <v>18</v>
      </c>
      <c r="E6" s="72" t="s">
        <v>3</v>
      </c>
      <c r="F6" s="72"/>
      <c r="G6" s="72"/>
      <c r="H6" s="72"/>
      <c r="I6" s="72"/>
      <c r="J6" s="72"/>
      <c r="K6" s="47" t="s">
        <v>5</v>
      </c>
      <c r="L6" s="47"/>
      <c r="M6" s="47"/>
      <c r="N6" s="47"/>
      <c r="O6" s="47"/>
      <c r="P6" s="47"/>
      <c r="Q6" s="49" t="s">
        <v>17</v>
      </c>
      <c r="R6" s="1"/>
    </row>
    <row r="7" spans="1:19" ht="51" customHeight="1">
      <c r="A7" s="47"/>
      <c r="B7" s="47"/>
      <c r="C7" s="47"/>
      <c r="D7" s="47"/>
      <c r="E7" s="4" t="s">
        <v>4</v>
      </c>
      <c r="F7" s="44" t="s">
        <v>32</v>
      </c>
      <c r="G7" s="44" t="s">
        <v>33</v>
      </c>
      <c r="H7" s="44" t="s">
        <v>34</v>
      </c>
      <c r="I7" s="44" t="s">
        <v>35</v>
      </c>
      <c r="J7" s="44" t="s">
        <v>36</v>
      </c>
      <c r="K7" s="5" t="s">
        <v>6</v>
      </c>
      <c r="L7" s="44" t="s">
        <v>32</v>
      </c>
      <c r="M7" s="44" t="s">
        <v>33</v>
      </c>
      <c r="N7" s="44" t="s">
        <v>34</v>
      </c>
      <c r="O7" s="44" t="s">
        <v>35</v>
      </c>
      <c r="P7" s="44" t="s">
        <v>36</v>
      </c>
      <c r="Q7" s="70"/>
      <c r="R7" s="2"/>
      <c r="S7" s="3"/>
    </row>
    <row r="8" spans="1:19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7">
        <v>11</v>
      </c>
      <c r="L8" s="7">
        <v>12</v>
      </c>
      <c r="M8" s="7">
        <v>13</v>
      </c>
      <c r="N8" s="7">
        <v>14</v>
      </c>
      <c r="O8" s="7">
        <v>15</v>
      </c>
      <c r="P8" s="46">
        <v>16</v>
      </c>
      <c r="Q8" s="46">
        <v>17</v>
      </c>
      <c r="R8" s="1"/>
    </row>
    <row r="9" spans="1:19" ht="27" customHeight="1" thickBot="1">
      <c r="A9" s="12"/>
      <c r="B9" s="62" t="s">
        <v>37</v>
      </c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4"/>
      <c r="R9" s="1"/>
    </row>
    <row r="10" spans="1:19" ht="15" customHeight="1">
      <c r="A10" s="82" t="s">
        <v>7</v>
      </c>
      <c r="B10" s="84" t="s">
        <v>22</v>
      </c>
      <c r="C10" s="85" t="s">
        <v>15</v>
      </c>
      <c r="D10" s="39" t="s">
        <v>8</v>
      </c>
      <c r="E10" s="40">
        <f>SUM(E11:E15)</f>
        <v>128147.3293</v>
      </c>
      <c r="F10" s="40">
        <f t="shared" ref="F10:I10" si="0">SUM(F11:F15)</f>
        <v>25629.46586</v>
      </c>
      <c r="G10" s="40">
        <f t="shared" si="0"/>
        <v>25629.46586</v>
      </c>
      <c r="H10" s="40">
        <f t="shared" si="0"/>
        <v>25629.46586</v>
      </c>
      <c r="I10" s="40">
        <f t="shared" si="0"/>
        <v>25629.46586</v>
      </c>
      <c r="J10" s="40">
        <f>SUM(J11:J15)</f>
        <v>25629.46586</v>
      </c>
      <c r="K10" s="100" t="s">
        <v>29</v>
      </c>
      <c r="L10" s="65">
        <v>71</v>
      </c>
      <c r="M10" s="65">
        <v>71</v>
      </c>
      <c r="N10" s="65">
        <v>71</v>
      </c>
      <c r="O10" s="65">
        <v>71</v>
      </c>
      <c r="P10" s="65">
        <v>71</v>
      </c>
      <c r="Q10" s="98" t="s">
        <v>23</v>
      </c>
      <c r="R10" s="1"/>
    </row>
    <row r="11" spans="1:19" ht="17.25" customHeight="1">
      <c r="A11" s="82"/>
      <c r="B11" s="84"/>
      <c r="C11" s="86"/>
      <c r="D11" s="83" t="s">
        <v>28</v>
      </c>
      <c r="E11" s="83"/>
      <c r="F11" s="83"/>
      <c r="G11" s="83"/>
      <c r="H11" s="83"/>
      <c r="I11" s="83"/>
      <c r="J11" s="83"/>
      <c r="K11" s="101"/>
      <c r="L11" s="66"/>
      <c r="M11" s="66"/>
      <c r="N11" s="66"/>
      <c r="O11" s="66"/>
      <c r="P11" s="66"/>
      <c r="Q11" s="68"/>
      <c r="R11" s="1"/>
    </row>
    <row r="12" spans="1:19" ht="26.25" customHeight="1">
      <c r="A12" s="82"/>
      <c r="B12" s="84"/>
      <c r="C12" s="86"/>
      <c r="D12" s="18" t="s">
        <v>10</v>
      </c>
      <c r="E12" s="22">
        <f>F12+G12+H12+I12+J12</f>
        <v>7000</v>
      </c>
      <c r="F12" s="23">
        <v>1400</v>
      </c>
      <c r="G12" s="23">
        <v>1400</v>
      </c>
      <c r="H12" s="23">
        <v>1400</v>
      </c>
      <c r="I12" s="23">
        <v>1400</v>
      </c>
      <c r="J12" s="22">
        <v>1400</v>
      </c>
      <c r="K12" s="101"/>
      <c r="L12" s="67"/>
      <c r="M12" s="67"/>
      <c r="N12" s="67"/>
      <c r="O12" s="67"/>
      <c r="P12" s="67"/>
      <c r="Q12" s="68"/>
      <c r="R12" s="1"/>
    </row>
    <row r="13" spans="1:19" ht="15" customHeight="1">
      <c r="A13" s="82"/>
      <c r="B13" s="84"/>
      <c r="C13" s="86"/>
      <c r="D13" s="18" t="s">
        <v>11</v>
      </c>
      <c r="E13" s="22">
        <f>F13+G13+H13+I13+J13</f>
        <v>121147.3293</v>
      </c>
      <c r="F13" s="23">
        <v>24229.46586</v>
      </c>
      <c r="G13" s="23">
        <v>24229.46586</v>
      </c>
      <c r="H13" s="23">
        <v>24229.46586</v>
      </c>
      <c r="I13" s="23">
        <v>24229.46586</v>
      </c>
      <c r="J13" s="22">
        <v>24229.46586</v>
      </c>
      <c r="K13" s="102" t="s">
        <v>30</v>
      </c>
      <c r="L13" s="73">
        <v>2400</v>
      </c>
      <c r="M13" s="73">
        <v>2400</v>
      </c>
      <c r="N13" s="73">
        <v>2400</v>
      </c>
      <c r="O13" s="73">
        <v>2400</v>
      </c>
      <c r="P13" s="73">
        <v>2400</v>
      </c>
      <c r="Q13" s="68"/>
      <c r="R13" s="1"/>
    </row>
    <row r="14" spans="1:19" ht="15" customHeight="1">
      <c r="A14" s="82"/>
      <c r="B14" s="84"/>
      <c r="C14" s="86"/>
      <c r="D14" s="18" t="s">
        <v>12</v>
      </c>
      <c r="E14" s="37">
        <f>SUM(F14:J14)</f>
        <v>0</v>
      </c>
      <c r="F14" s="37">
        <v>0</v>
      </c>
      <c r="G14" s="37">
        <v>0</v>
      </c>
      <c r="H14" s="37">
        <v>0</v>
      </c>
      <c r="I14" s="37">
        <v>0</v>
      </c>
      <c r="J14" s="37">
        <v>0</v>
      </c>
      <c r="K14" s="102"/>
      <c r="L14" s="66"/>
      <c r="M14" s="66"/>
      <c r="N14" s="66"/>
      <c r="O14" s="66"/>
      <c r="P14" s="66"/>
      <c r="Q14" s="68"/>
      <c r="R14" s="1"/>
    </row>
    <row r="15" spans="1:19" ht="15" customHeight="1" thickBot="1">
      <c r="A15" s="82"/>
      <c r="B15" s="84"/>
      <c r="C15" s="87"/>
      <c r="D15" s="41" t="s">
        <v>13</v>
      </c>
      <c r="E15" s="42">
        <f>SUM(F15:J15)</f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103"/>
      <c r="L15" s="74"/>
      <c r="M15" s="74"/>
      <c r="N15" s="74"/>
      <c r="O15" s="74"/>
      <c r="P15" s="74"/>
      <c r="Q15" s="99"/>
      <c r="R15" s="1"/>
    </row>
    <row r="16" spans="1:19" ht="15" customHeight="1">
      <c r="A16" s="69" t="s">
        <v>25</v>
      </c>
      <c r="B16" s="68" t="s">
        <v>26</v>
      </c>
      <c r="C16" s="69" t="s">
        <v>15</v>
      </c>
      <c r="D16" s="13" t="s">
        <v>8</v>
      </c>
      <c r="E16" s="29">
        <f>SUM(E17:E22)</f>
        <v>58070</v>
      </c>
      <c r="F16" s="29">
        <f t="shared" ref="F16:I16" si="1">SUM(F17:F22)</f>
        <v>11614</v>
      </c>
      <c r="G16" s="29">
        <f t="shared" si="1"/>
        <v>11614</v>
      </c>
      <c r="H16" s="29">
        <f t="shared" si="1"/>
        <v>11614</v>
      </c>
      <c r="I16" s="29">
        <f t="shared" si="1"/>
        <v>11614</v>
      </c>
      <c r="J16" s="29">
        <f>SUM(J17:J22)</f>
        <v>11614</v>
      </c>
      <c r="K16" s="54" t="s">
        <v>31</v>
      </c>
      <c r="L16" s="56">
        <v>135.19999999999999</v>
      </c>
      <c r="M16" s="56">
        <v>135.19999999999999</v>
      </c>
      <c r="N16" s="56">
        <v>135.19999999999999</v>
      </c>
      <c r="O16" s="56">
        <v>135.19999999999999</v>
      </c>
      <c r="P16" s="56">
        <v>135.19999999999999</v>
      </c>
      <c r="Q16" s="49" t="s">
        <v>23</v>
      </c>
      <c r="R16" s="1"/>
    </row>
    <row r="17" spans="1:18" ht="15" customHeight="1">
      <c r="A17" s="69"/>
      <c r="B17" s="68"/>
      <c r="C17" s="69"/>
      <c r="D17" s="52" t="s">
        <v>9</v>
      </c>
      <c r="E17" s="53"/>
      <c r="F17" s="53"/>
      <c r="G17" s="53"/>
      <c r="H17" s="53"/>
      <c r="I17" s="53"/>
      <c r="J17" s="53"/>
      <c r="K17" s="55"/>
      <c r="L17" s="57"/>
      <c r="M17" s="57"/>
      <c r="N17" s="57"/>
      <c r="O17" s="57"/>
      <c r="P17" s="57"/>
      <c r="Q17" s="50"/>
      <c r="R17" s="1"/>
    </row>
    <row r="18" spans="1:18" ht="21" customHeight="1">
      <c r="A18" s="69"/>
      <c r="B18" s="68"/>
      <c r="C18" s="69"/>
      <c r="D18" s="14" t="s">
        <v>10</v>
      </c>
      <c r="E18" s="27">
        <f>F18+G18+H18+I18+J18</f>
        <v>2903.5</v>
      </c>
      <c r="F18" s="23">
        <v>580.70000000000005</v>
      </c>
      <c r="G18" s="23">
        <v>580.70000000000005</v>
      </c>
      <c r="H18" s="23">
        <v>580.70000000000005</v>
      </c>
      <c r="I18" s="23">
        <v>580.70000000000005</v>
      </c>
      <c r="J18" s="23">
        <v>580.70000000000005</v>
      </c>
      <c r="K18" s="55"/>
      <c r="L18" s="57"/>
      <c r="M18" s="57"/>
      <c r="N18" s="57"/>
      <c r="O18" s="57"/>
      <c r="P18" s="57"/>
      <c r="Q18" s="50"/>
      <c r="R18" s="1"/>
    </row>
    <row r="19" spans="1:18" ht="15" customHeight="1">
      <c r="A19" s="69"/>
      <c r="B19" s="68"/>
      <c r="C19" s="69"/>
      <c r="D19" s="6" t="s">
        <v>27</v>
      </c>
      <c r="E19" s="15"/>
      <c r="F19" s="15"/>
      <c r="G19" s="15"/>
      <c r="H19" s="16"/>
      <c r="I19" s="16"/>
      <c r="J19" s="16"/>
      <c r="K19" s="55"/>
      <c r="L19" s="57"/>
      <c r="M19" s="57"/>
      <c r="N19" s="57"/>
      <c r="O19" s="57"/>
      <c r="P19" s="57"/>
      <c r="Q19" s="50"/>
      <c r="R19" s="1"/>
    </row>
    <row r="20" spans="1:18" ht="15" customHeight="1">
      <c r="A20" s="69"/>
      <c r="B20" s="68"/>
      <c r="C20" s="69"/>
      <c r="D20" s="14" t="s">
        <v>11</v>
      </c>
      <c r="E20" s="27">
        <f t="shared" ref="E20:E22" si="2">F20+G20+H20+I20+J20</f>
        <v>55166.5</v>
      </c>
      <c r="F20" s="23">
        <v>11033.3</v>
      </c>
      <c r="G20" s="23">
        <v>11033.3</v>
      </c>
      <c r="H20" s="23">
        <v>11033.3</v>
      </c>
      <c r="I20" s="23">
        <v>11033.3</v>
      </c>
      <c r="J20" s="23">
        <v>11033.3</v>
      </c>
      <c r="K20" s="55"/>
      <c r="L20" s="57"/>
      <c r="M20" s="57"/>
      <c r="N20" s="57"/>
      <c r="O20" s="57"/>
      <c r="P20" s="57"/>
      <c r="Q20" s="50"/>
      <c r="R20" s="1"/>
    </row>
    <row r="21" spans="1:18" ht="15" customHeight="1">
      <c r="A21" s="69"/>
      <c r="B21" s="68"/>
      <c r="C21" s="69"/>
      <c r="D21" s="14" t="s">
        <v>12</v>
      </c>
      <c r="E21" s="27">
        <f>F21+G21+H21+I21+J21</f>
        <v>0</v>
      </c>
      <c r="F21" s="28">
        <v>0</v>
      </c>
      <c r="G21" s="28">
        <v>0</v>
      </c>
      <c r="H21" s="28">
        <v>0</v>
      </c>
      <c r="I21" s="28">
        <v>0</v>
      </c>
      <c r="J21" s="30">
        <v>0</v>
      </c>
      <c r="K21" s="55"/>
      <c r="L21" s="57"/>
      <c r="M21" s="57"/>
      <c r="N21" s="57"/>
      <c r="O21" s="57"/>
      <c r="P21" s="57"/>
      <c r="Q21" s="50"/>
      <c r="R21" s="1"/>
    </row>
    <row r="22" spans="1:18" s="25" customFormat="1" ht="15" customHeight="1" thickBot="1">
      <c r="A22" s="69"/>
      <c r="B22" s="68"/>
      <c r="C22" s="69"/>
      <c r="D22" s="17" t="s">
        <v>13</v>
      </c>
      <c r="E22" s="27">
        <f t="shared" si="2"/>
        <v>0</v>
      </c>
      <c r="F22" s="31">
        <v>0</v>
      </c>
      <c r="G22" s="31">
        <v>0</v>
      </c>
      <c r="H22" s="31">
        <v>0</v>
      </c>
      <c r="I22" s="31">
        <v>0</v>
      </c>
      <c r="J22" s="32">
        <v>0</v>
      </c>
      <c r="K22" s="55"/>
      <c r="L22" s="58"/>
      <c r="M22" s="58"/>
      <c r="N22" s="58"/>
      <c r="O22" s="58"/>
      <c r="P22" s="58"/>
      <c r="Q22" s="51"/>
      <c r="R22" s="24"/>
    </row>
    <row r="23" spans="1:18" s="25" customFormat="1" ht="15" customHeight="1">
      <c r="A23" s="95"/>
      <c r="B23" s="89" t="s">
        <v>24</v>
      </c>
      <c r="C23" s="92"/>
      <c r="D23" s="19" t="s">
        <v>8</v>
      </c>
      <c r="E23" s="38">
        <f>F23+G23+J23+H23+I23</f>
        <v>186217.32929999998</v>
      </c>
      <c r="F23" s="26">
        <f t="shared" ref="F23:I23" si="3">SUM(F24:F29)</f>
        <v>37243.465859999997</v>
      </c>
      <c r="G23" s="26">
        <f t="shared" si="3"/>
        <v>37243.465859999997</v>
      </c>
      <c r="H23" s="26">
        <f t="shared" si="3"/>
        <v>37243.465859999997</v>
      </c>
      <c r="I23" s="26">
        <f t="shared" si="3"/>
        <v>37243.465859999997</v>
      </c>
      <c r="J23" s="26">
        <f t="shared" ref="J23" si="4">SUM(J24:J29)</f>
        <v>37243.465859999997</v>
      </c>
      <c r="K23" s="75"/>
      <c r="L23" s="75"/>
      <c r="M23" s="75"/>
      <c r="N23" s="75"/>
      <c r="O23" s="75"/>
      <c r="P23" s="75" t="s">
        <v>28</v>
      </c>
      <c r="Q23" s="79"/>
      <c r="R23" s="24"/>
    </row>
    <row r="24" spans="1:18" s="25" customFormat="1" ht="15" customHeight="1">
      <c r="A24" s="96"/>
      <c r="B24" s="90"/>
      <c r="C24" s="93"/>
      <c r="D24" s="88" t="s">
        <v>9</v>
      </c>
      <c r="E24" s="88"/>
      <c r="F24" s="88"/>
      <c r="G24" s="88"/>
      <c r="H24" s="88"/>
      <c r="I24" s="88"/>
      <c r="J24" s="88"/>
      <c r="K24" s="76"/>
      <c r="L24" s="76"/>
      <c r="M24" s="76"/>
      <c r="N24" s="76"/>
      <c r="O24" s="76"/>
      <c r="P24" s="76"/>
      <c r="Q24" s="80"/>
      <c r="R24" s="24"/>
    </row>
    <row r="25" spans="1:18" s="25" customFormat="1" ht="15" customHeight="1">
      <c r="A25" s="96"/>
      <c r="B25" s="90"/>
      <c r="C25" s="93"/>
      <c r="D25" s="20" t="s">
        <v>10</v>
      </c>
      <c r="E25" s="43">
        <f>F25+G25+J25+H25+I25</f>
        <v>9903.5</v>
      </c>
      <c r="F25" s="43">
        <f>F12+F18</f>
        <v>1980.7</v>
      </c>
      <c r="G25" s="43">
        <f>G12+G18</f>
        <v>1980.7</v>
      </c>
      <c r="H25" s="43">
        <f>H12+H18</f>
        <v>1980.7</v>
      </c>
      <c r="I25" s="43">
        <f>I12+I18</f>
        <v>1980.7</v>
      </c>
      <c r="J25" s="33">
        <f>J12+J18</f>
        <v>1980.7</v>
      </c>
      <c r="K25" s="76"/>
      <c r="L25" s="76"/>
      <c r="M25" s="76"/>
      <c r="N25" s="76"/>
      <c r="O25" s="76"/>
      <c r="P25" s="76"/>
      <c r="Q25" s="80"/>
      <c r="R25" s="24"/>
    </row>
    <row r="26" spans="1:18" s="25" customFormat="1" ht="15" customHeight="1">
      <c r="A26" s="96"/>
      <c r="B26" s="90"/>
      <c r="C26" s="93"/>
      <c r="D26" s="20" t="s">
        <v>27</v>
      </c>
      <c r="E26" s="34">
        <f>F26+G26+J26</f>
        <v>0</v>
      </c>
      <c r="F26" s="34">
        <f>F19</f>
        <v>0</v>
      </c>
      <c r="G26" s="34">
        <f>G19</f>
        <v>0</v>
      </c>
      <c r="H26" s="34">
        <f t="shared" ref="H26:I26" si="5">H19</f>
        <v>0</v>
      </c>
      <c r="I26" s="34">
        <f t="shared" si="5"/>
        <v>0</v>
      </c>
      <c r="J26" s="34">
        <f>J19</f>
        <v>0</v>
      </c>
      <c r="K26" s="76"/>
      <c r="L26" s="76"/>
      <c r="M26" s="76"/>
      <c r="N26" s="76"/>
      <c r="O26" s="76"/>
      <c r="P26" s="76"/>
      <c r="Q26" s="80"/>
      <c r="R26" s="24"/>
    </row>
    <row r="27" spans="1:18" s="25" customFormat="1" ht="15" customHeight="1">
      <c r="A27" s="96"/>
      <c r="B27" s="90"/>
      <c r="C27" s="93"/>
      <c r="D27" s="20" t="s">
        <v>11</v>
      </c>
      <c r="E27" s="43">
        <f>SUM(F27:J27)</f>
        <v>176313.82929999998</v>
      </c>
      <c r="F27" s="35">
        <f>F13+F20</f>
        <v>35262.76586</v>
      </c>
      <c r="G27" s="43">
        <f>G13+G20</f>
        <v>35262.76586</v>
      </c>
      <c r="H27" s="43">
        <f>H13+H20</f>
        <v>35262.76586</v>
      </c>
      <c r="I27" s="43">
        <f>I13+I20</f>
        <v>35262.76586</v>
      </c>
      <c r="J27" s="35">
        <f>J13+J20</f>
        <v>35262.76586</v>
      </c>
      <c r="K27" s="76"/>
      <c r="L27" s="76"/>
      <c r="M27" s="76"/>
      <c r="N27" s="76"/>
      <c r="O27" s="76"/>
      <c r="P27" s="76"/>
      <c r="Q27" s="80"/>
      <c r="R27" s="24"/>
    </row>
    <row r="28" spans="1:18" ht="15" customHeight="1">
      <c r="A28" s="96"/>
      <c r="B28" s="90"/>
      <c r="C28" s="93"/>
      <c r="D28" s="20" t="s">
        <v>12</v>
      </c>
      <c r="E28" s="34">
        <f t="shared" ref="E28:E29" si="6">F28+G28+J28</f>
        <v>0</v>
      </c>
      <c r="F28" s="34">
        <f t="shared" ref="F28:F29" si="7">F14</f>
        <v>0</v>
      </c>
      <c r="G28" s="34">
        <f t="shared" ref="G28:J28" si="8">G14</f>
        <v>0</v>
      </c>
      <c r="H28" s="34">
        <f t="shared" ref="H28:I28" si="9">H14</f>
        <v>0</v>
      </c>
      <c r="I28" s="34">
        <f t="shared" si="9"/>
        <v>0</v>
      </c>
      <c r="J28" s="34">
        <f t="shared" si="8"/>
        <v>0</v>
      </c>
      <c r="K28" s="76"/>
      <c r="L28" s="76"/>
      <c r="M28" s="76"/>
      <c r="N28" s="76"/>
      <c r="O28" s="76"/>
      <c r="P28" s="76"/>
      <c r="Q28" s="80"/>
      <c r="R28" s="1"/>
    </row>
    <row r="29" spans="1:18" ht="15.75" thickBot="1">
      <c r="A29" s="97"/>
      <c r="B29" s="91"/>
      <c r="C29" s="94"/>
      <c r="D29" s="21" t="s">
        <v>13</v>
      </c>
      <c r="E29" s="36">
        <f t="shared" si="6"/>
        <v>0</v>
      </c>
      <c r="F29" s="36">
        <f t="shared" si="7"/>
        <v>0</v>
      </c>
      <c r="G29" s="36">
        <f t="shared" ref="G29:J29" si="10">G15</f>
        <v>0</v>
      </c>
      <c r="H29" s="36">
        <f t="shared" ref="H29:I29" si="11">H15</f>
        <v>0</v>
      </c>
      <c r="I29" s="36">
        <f t="shared" si="11"/>
        <v>0</v>
      </c>
      <c r="J29" s="36">
        <f t="shared" si="10"/>
        <v>0</v>
      </c>
      <c r="K29" s="77"/>
      <c r="L29" s="77"/>
      <c r="M29" s="77"/>
      <c r="N29" s="77"/>
      <c r="O29" s="77"/>
      <c r="P29" s="77"/>
      <c r="Q29" s="81"/>
      <c r="R29" s="1"/>
    </row>
    <row r="30" spans="1:18">
      <c r="A30" s="8"/>
      <c r="B30" s="1" t="s">
        <v>16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ht="29.25" customHeight="1">
      <c r="A31" s="8"/>
      <c r="B31" s="71" t="s">
        <v>19</v>
      </c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1"/>
    </row>
    <row r="32" spans="1:18" ht="15" customHeight="1">
      <c r="A32" s="1"/>
      <c r="B32" s="1" t="s">
        <v>20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24">
      <c r="A33" s="1"/>
      <c r="B33" s="1"/>
      <c r="C33" s="1"/>
      <c r="D33" s="1"/>
      <c r="E33" s="1"/>
      <c r="F33" s="78" t="s">
        <v>14</v>
      </c>
      <c r="G33" s="78"/>
      <c r="H33" s="45"/>
      <c r="I33" s="45"/>
      <c r="J33" s="1"/>
      <c r="K33" s="1"/>
      <c r="L33" s="1"/>
      <c r="M33" s="1"/>
      <c r="N33" s="1"/>
      <c r="O33" s="1"/>
      <c r="P33" s="1"/>
      <c r="Q33" s="1"/>
      <c r="R33" s="1"/>
    </row>
    <row r="34" spans="1:24">
      <c r="A34" s="1"/>
      <c r="B34" s="1"/>
      <c r="C34" s="1"/>
      <c r="D34" s="1"/>
      <c r="E34" s="1"/>
      <c r="F34" s="11"/>
      <c r="G34" s="11"/>
      <c r="H34" s="11"/>
      <c r="I34" s="11"/>
      <c r="J34" s="1"/>
      <c r="K34" s="1"/>
      <c r="L34" s="1"/>
      <c r="M34" s="1"/>
      <c r="N34" s="1"/>
      <c r="O34" s="1"/>
      <c r="P34" s="1"/>
      <c r="Q34" s="1"/>
      <c r="R34" s="1"/>
    </row>
    <row r="35" spans="1:24">
      <c r="R35" s="1"/>
    </row>
    <row r="36" spans="1:24" ht="12.75" customHeight="1">
      <c r="R36" s="9"/>
      <c r="S36" s="10"/>
      <c r="T36" s="10"/>
      <c r="U36" s="10"/>
      <c r="V36" s="10"/>
      <c r="W36" s="10"/>
      <c r="X36" s="10"/>
    </row>
    <row r="37" spans="1:24">
      <c r="R37" s="1"/>
    </row>
    <row r="38" spans="1:24">
      <c r="R38" s="1"/>
    </row>
    <row r="39" spans="1:24">
      <c r="R39" s="1"/>
    </row>
    <row r="40" spans="1:24">
      <c r="R40" s="1"/>
    </row>
    <row r="42" spans="1:24" ht="16.5" customHeight="1"/>
    <row r="43" spans="1:24" ht="25.5" customHeight="1"/>
  </sheetData>
  <mergeCells count="52">
    <mergeCell ref="P10:P12"/>
    <mergeCell ref="K13:K15"/>
    <mergeCell ref="L13:L15"/>
    <mergeCell ref="M13:M15"/>
    <mergeCell ref="F33:G33"/>
    <mergeCell ref="Q23:Q29"/>
    <mergeCell ref="A10:A15"/>
    <mergeCell ref="D11:J11"/>
    <mergeCell ref="B10:B15"/>
    <mergeCell ref="C10:C15"/>
    <mergeCell ref="D24:J24"/>
    <mergeCell ref="B23:B29"/>
    <mergeCell ref="C23:C29"/>
    <mergeCell ref="A23:A29"/>
    <mergeCell ref="Q10:Q15"/>
    <mergeCell ref="K23:K29"/>
    <mergeCell ref="L23:L29"/>
    <mergeCell ref="M23:M29"/>
    <mergeCell ref="P13:P15"/>
    <mergeCell ref="A16:A22"/>
    <mergeCell ref="B16:B22"/>
    <mergeCell ref="C16:C22"/>
    <mergeCell ref="Q6:Q7"/>
    <mergeCell ref="B31:Q31"/>
    <mergeCell ref="K6:P6"/>
    <mergeCell ref="E6:J6"/>
    <mergeCell ref="N13:N15"/>
    <mergeCell ref="O13:O15"/>
    <mergeCell ref="N23:N29"/>
    <mergeCell ref="O23:O29"/>
    <mergeCell ref="N16:N22"/>
    <mergeCell ref="O16:O22"/>
    <mergeCell ref="P23:P29"/>
    <mergeCell ref="K10:K12"/>
    <mergeCell ref="L10:L12"/>
    <mergeCell ref="M10:M12"/>
    <mergeCell ref="A6:A7"/>
    <mergeCell ref="B6:B7"/>
    <mergeCell ref="C6:C7"/>
    <mergeCell ref="M1:Q1"/>
    <mergeCell ref="Q16:Q22"/>
    <mergeCell ref="D17:J17"/>
    <mergeCell ref="K16:K22"/>
    <mergeCell ref="L16:L22"/>
    <mergeCell ref="M16:M22"/>
    <mergeCell ref="P16:P22"/>
    <mergeCell ref="D6:D7"/>
    <mergeCell ref="A2:Q2"/>
    <mergeCell ref="A4:Q4"/>
    <mergeCell ref="B9:Q9"/>
    <mergeCell ref="N10:N12"/>
    <mergeCell ref="O10:O12"/>
  </mergeCells>
  <pageMargins left="0.31496062992125984" right="0.31496062992125984" top="0.74803149606299213" bottom="0.55118110236220474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Zhkx555</cp:lastModifiedBy>
  <cp:lastPrinted>2019-10-23T06:29:23Z</cp:lastPrinted>
  <dcterms:created xsi:type="dcterms:W3CDTF">2016-05-30T06:12:37Z</dcterms:created>
  <dcterms:modified xsi:type="dcterms:W3CDTF">2019-10-29T07:57:33Z</dcterms:modified>
</cp:coreProperties>
</file>