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Лист2" sheetId="2" r:id="rId1"/>
    <sheet name="Лист3" sheetId="3" r:id="rId2"/>
  </sheets>
  <externalReferences>
    <externalReference r:id="rId3"/>
  </externalReferenc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2"/>
  <c r="D12" s="1"/>
  <c r="E20"/>
  <c r="E12" s="1"/>
  <c r="F20"/>
  <c r="F12" s="1"/>
  <c r="G20"/>
  <c r="G12" s="1"/>
  <c r="D21"/>
  <c r="D13" s="1"/>
  <c r="E21"/>
  <c r="E13" s="1"/>
  <c r="F21"/>
  <c r="F13" s="1"/>
  <c r="G21"/>
  <c r="G13" s="1"/>
  <c r="C21"/>
  <c r="C13" s="1"/>
  <c r="C20"/>
  <c r="C12" s="1"/>
  <c r="B12" l="1"/>
  <c r="B13"/>
  <c r="B21" l="1"/>
  <c r="B20"/>
  <c r="G19" l="1"/>
  <c r="F19"/>
  <c r="E19"/>
  <c r="D19"/>
  <c r="G11" l="1"/>
  <c r="D11"/>
  <c r="E11"/>
  <c r="F11"/>
  <c r="C18" l="1"/>
  <c r="C10" l="1"/>
  <c r="D18"/>
  <c r="F18"/>
  <c r="G18"/>
  <c r="E18"/>
  <c r="G10" l="1"/>
  <c r="G16"/>
  <c r="F10"/>
  <c r="F16"/>
  <c r="E10"/>
  <c r="E16"/>
  <c r="B18"/>
  <c r="D10"/>
  <c r="D16"/>
  <c r="G8" l="1"/>
  <c r="F8"/>
  <c r="E8"/>
  <c r="B10"/>
  <c r="D8"/>
  <c r="C19" l="1"/>
  <c r="B19" l="1"/>
  <c r="C11"/>
  <c r="C16"/>
  <c r="B16" s="1"/>
  <c r="B11" l="1"/>
  <c r="B8" s="1"/>
  <c r="C8"/>
</calcChain>
</file>

<file path=xl/sharedStrings.xml><?xml version="1.0" encoding="utf-8"?>
<sst xmlns="http://schemas.openxmlformats.org/spreadsheetml/2006/main" count="25" uniqueCount="19">
  <si>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</si>
  <si>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</si>
  <si>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</si>
  <si>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</si>
  <si>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</si>
  <si>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</si>
  <si>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</si>
  <si>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</si>
  <si>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Приложение № 2</t>
  </si>
  <si>
    <t>В том числе по годам реализации Подпрограммы 1, тыс. руб.</t>
  </si>
  <si>
    <t>Всего по Подпрограмме 1:</t>
  </si>
  <si>
    <t>Администрация Ловозерского района</t>
  </si>
  <si>
    <t>Всего:</t>
  </si>
  <si>
    <t>Обоснование ресурсного обеспечения Подпрограммы 1 «Содержание и ремонт автомобильных дорог общего пользования местного значения на территории муниципального образования сельское поселение Ловозеро Ловозерского района"</t>
  </si>
  <si>
    <t>2020 год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</si>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</sst>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>
  <numFmts count="1">
    <numFmt numFmtId="164" formatCode="0.00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2">
          <cell r="F42">
            <v>0</v>
          </cell>
        </row>
        <row r="43">
          <cell r="F43">
            <v>0</v>
          </cell>
        </row>
        <row r="52">
          <cell r="F52">
            <v>3900.12</v>
          </cell>
          <cell r="G52">
            <v>3520</v>
          </cell>
          <cell r="H52">
            <v>4320</v>
          </cell>
          <cell r="I52">
            <v>3820</v>
          </cell>
          <cell r="J52">
            <v>4120</v>
          </cell>
        </row>
        <row r="53">
          <cell r="F53">
            <v>4769.1905200000001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view="pageBreakPreview" zoomScaleSheetLayoutView="100" workbookViewId="0">
      <selection activeCell="P8" sqref="P8"/>
    </sheetView>
  </sheetViews>
  <sheetFormatPr defaultRowHeight="15"/>
  <cols>
    <col min="1" max="1" width="37.7109375" customWidth="1"/>
    <col min="2" max="2" width="17.28515625" customWidth="1"/>
    <col min="3" max="7" width="12.7109375" customWidth="1"/>
  </cols>
  <sheetData>
    <row r="1" spans="1:11" ht="37.5" customHeight="1">
      <c r="A1" s="1"/>
      <c r="B1" s="1"/>
      <c r="C1" s="1"/>
      <c r="D1" s="23" t="s">
        <v>8</v>
      </c>
      <c r="E1" s="23"/>
      <c r="F1" s="23"/>
      <c r="G1" s="23"/>
      <c r="H1" s="1"/>
      <c r="I1" s="1"/>
      <c r="J1" s="1"/>
      <c r="K1" s="1"/>
    </row>
    <row r="2" spans="1:11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46.5" customHeight="1">
      <c r="A3" s="24" t="s">
        <v>13</v>
      </c>
      <c r="B3" s="24"/>
      <c r="C3" s="24"/>
      <c r="D3" s="24"/>
      <c r="E3" s="24"/>
      <c r="F3" s="24"/>
      <c r="G3" s="24"/>
      <c r="H3" s="1"/>
      <c r="I3" s="1"/>
      <c r="J3" s="1"/>
      <c r="K3" s="1"/>
    </row>
    <row r="4" spans="1:11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30" customHeight="1">
      <c r="A5" s="21" t="s">
        <v>0</v>
      </c>
      <c r="B5" s="4" t="s">
        <v>1</v>
      </c>
      <c r="C5" s="19" t="s">
        <v>9</v>
      </c>
      <c r="D5" s="20"/>
      <c r="E5" s="20"/>
      <c r="F5" s="20"/>
      <c r="G5" s="20"/>
      <c r="H5" s="1"/>
      <c r="I5" s="1"/>
      <c r="J5" s="1"/>
      <c r="K5" s="1"/>
    </row>
    <row r="6" spans="1:11" ht="15.75">
      <c r="A6" s="22"/>
      <c r="B6" s="5" t="s">
        <v>2</v>
      </c>
      <c r="C6" s="3" t="s">
        <v>14</v>
      </c>
      <c r="D6" s="2" t="s">
        <v>15</v>
      </c>
      <c r="E6" s="2" t="s">
        <v>16</v>
      </c>
      <c r="F6" s="2" t="s">
        <v>17</v>
      </c>
      <c r="G6" s="2" t="s">
        <v>18</v>
      </c>
      <c r="H6" s="1"/>
      <c r="I6" s="1"/>
      <c r="J6" s="1"/>
      <c r="K6" s="1"/>
    </row>
    <row r="7" spans="1:11" ht="15.75">
      <c r="A7" s="6">
        <v>1</v>
      </c>
      <c r="B7" s="7">
        <v>2</v>
      </c>
      <c r="C7" s="8">
        <v>3</v>
      </c>
      <c r="D7" s="4">
        <v>4</v>
      </c>
      <c r="E7" s="4"/>
      <c r="F7" s="4"/>
      <c r="G7" s="4">
        <v>5</v>
      </c>
      <c r="H7" s="1"/>
      <c r="I7" s="1"/>
      <c r="J7" s="1"/>
      <c r="K7" s="1"/>
    </row>
    <row r="8" spans="1:11" ht="15.75">
      <c r="A8" s="9" t="s">
        <v>10</v>
      </c>
      <c r="B8" s="13">
        <f>B10+B11</f>
        <v>24449.310519999999</v>
      </c>
      <c r="C8" s="13">
        <f>C10+C11+C12+C13</f>
        <v>8669.3105199999991</v>
      </c>
      <c r="D8" s="13">
        <f>D10+D11+D12+D13</f>
        <v>3520</v>
      </c>
      <c r="E8" s="13">
        <f>E10+E11+E12+E13</f>
        <v>4320</v>
      </c>
      <c r="F8" s="13">
        <f>F10+F11+F12+F13</f>
        <v>3820</v>
      </c>
      <c r="G8" s="13">
        <f>G10+G11+G12+G13</f>
        <v>4120</v>
      </c>
      <c r="H8" s="1"/>
      <c r="I8" s="1"/>
      <c r="J8" s="1"/>
      <c r="K8" s="1"/>
    </row>
    <row r="9" spans="1:11" ht="15.75">
      <c r="A9" s="16" t="s">
        <v>3</v>
      </c>
      <c r="B9" s="17"/>
      <c r="C9" s="17"/>
      <c r="D9" s="17"/>
      <c r="E9" s="17"/>
      <c r="F9" s="17"/>
      <c r="G9" s="18"/>
      <c r="H9" s="1"/>
      <c r="I9" s="1"/>
      <c r="J9" s="1"/>
      <c r="K9" s="1"/>
    </row>
    <row r="10" spans="1:11" ht="31.5">
      <c r="A10" s="10" t="s">
        <v>4</v>
      </c>
      <c r="B10" s="14">
        <f>C10+D10+E10+F10+G10</f>
        <v>19680.12</v>
      </c>
      <c r="C10" s="14">
        <f>C18</f>
        <v>3900.12</v>
      </c>
      <c r="D10" s="14">
        <f t="shared" ref="D10:G10" si="0">D18</f>
        <v>3520</v>
      </c>
      <c r="E10" s="14">
        <f t="shared" si="0"/>
        <v>4320</v>
      </c>
      <c r="F10" s="14">
        <f t="shared" si="0"/>
        <v>3820</v>
      </c>
      <c r="G10" s="14">
        <f t="shared" si="0"/>
        <v>4120</v>
      </c>
      <c r="H10" s="1"/>
      <c r="I10" s="1"/>
      <c r="J10" s="1"/>
      <c r="K10" s="1"/>
    </row>
    <row r="11" spans="1:11" ht="15.75">
      <c r="A11" s="9" t="s">
        <v>5</v>
      </c>
      <c r="B11" s="14">
        <f t="shared" ref="B11:B13" si="1">C11+D11+E11+F11+G11</f>
        <v>4769.1905200000001</v>
      </c>
      <c r="C11" s="14">
        <f t="shared" ref="C11:C13" si="2">C19</f>
        <v>4769.1905200000001</v>
      </c>
      <c r="D11" s="14">
        <f t="shared" ref="D11:G11" si="3">D19</f>
        <v>0</v>
      </c>
      <c r="E11" s="14">
        <f t="shared" si="3"/>
        <v>0</v>
      </c>
      <c r="F11" s="14">
        <f t="shared" si="3"/>
        <v>0</v>
      </c>
      <c r="G11" s="14">
        <f t="shared" si="3"/>
        <v>0</v>
      </c>
      <c r="H11" s="1"/>
      <c r="I11" s="1"/>
      <c r="J11" s="1"/>
      <c r="K11" s="1"/>
    </row>
    <row r="12" spans="1:11" ht="15.75">
      <c r="A12" s="9" t="s">
        <v>6</v>
      </c>
      <c r="B12" s="14">
        <f t="shared" si="1"/>
        <v>0</v>
      </c>
      <c r="C12" s="12">
        <f t="shared" si="2"/>
        <v>0</v>
      </c>
      <c r="D12" s="12">
        <f t="shared" ref="D12:G12" si="4">D20</f>
        <v>0</v>
      </c>
      <c r="E12" s="12">
        <f t="shared" si="4"/>
        <v>0</v>
      </c>
      <c r="F12" s="12">
        <f t="shared" si="4"/>
        <v>0</v>
      </c>
      <c r="G12" s="12">
        <f t="shared" si="4"/>
        <v>0</v>
      </c>
      <c r="H12" s="1"/>
      <c r="I12" s="1"/>
      <c r="J12" s="1"/>
      <c r="K12" s="1"/>
    </row>
    <row r="13" spans="1:11" ht="15.75">
      <c r="A13" s="9" t="s">
        <v>7</v>
      </c>
      <c r="B13" s="14">
        <f t="shared" si="1"/>
        <v>0</v>
      </c>
      <c r="C13" s="12">
        <f t="shared" si="2"/>
        <v>0</v>
      </c>
      <c r="D13" s="12">
        <f t="shared" ref="D13:G13" si="5">D21</f>
        <v>0</v>
      </c>
      <c r="E13" s="12">
        <f t="shared" si="5"/>
        <v>0</v>
      </c>
      <c r="F13" s="12">
        <f t="shared" si="5"/>
        <v>0</v>
      </c>
      <c r="G13" s="12">
        <f t="shared" si="5"/>
        <v>0</v>
      </c>
      <c r="H13" s="1"/>
      <c r="I13" s="1"/>
      <c r="J13" s="1"/>
      <c r="K13" s="1"/>
    </row>
    <row r="14" spans="1:11" ht="15.75">
      <c r="A14" s="16" t="s">
        <v>3</v>
      </c>
      <c r="B14" s="17"/>
      <c r="C14" s="17"/>
      <c r="D14" s="17"/>
      <c r="E14" s="17"/>
      <c r="F14" s="17"/>
      <c r="G14" s="18"/>
      <c r="H14" s="1"/>
      <c r="I14" s="1"/>
      <c r="J14" s="1"/>
      <c r="K14" s="1"/>
    </row>
    <row r="15" spans="1:11" ht="15.75">
      <c r="A15" s="16" t="s">
        <v>11</v>
      </c>
      <c r="B15" s="17"/>
      <c r="C15" s="17"/>
      <c r="D15" s="17"/>
      <c r="E15" s="17"/>
      <c r="F15" s="17"/>
      <c r="G15" s="18"/>
      <c r="H15" s="1"/>
      <c r="I15" s="1"/>
      <c r="J15" s="1"/>
      <c r="K15" s="1"/>
    </row>
    <row r="16" spans="1:11" ht="15.75">
      <c r="A16" s="9" t="s">
        <v>12</v>
      </c>
      <c r="B16" s="15">
        <f>C16+D16+E16+F16+G16</f>
        <v>24449.310519999999</v>
      </c>
      <c r="C16" s="15">
        <f>C18+C19+C20+C21</f>
        <v>8669.3105199999991</v>
      </c>
      <c r="D16" s="15">
        <f>D18++D19</f>
        <v>3520</v>
      </c>
      <c r="E16" s="15">
        <f>E18++E19</f>
        <v>4320</v>
      </c>
      <c r="F16" s="15">
        <f>F18++F19</f>
        <v>3820</v>
      </c>
      <c r="G16" s="15">
        <f t="shared" ref="G16" si="6">G18+G19+G20+G21</f>
        <v>4120</v>
      </c>
      <c r="H16" s="1"/>
      <c r="I16" s="1"/>
      <c r="J16" s="1"/>
      <c r="K16" s="1"/>
    </row>
    <row r="17" spans="1:11" ht="15.75">
      <c r="A17" s="16" t="s">
        <v>3</v>
      </c>
      <c r="B17" s="17"/>
      <c r="C17" s="17"/>
      <c r="D17" s="17"/>
      <c r="E17" s="17"/>
      <c r="F17" s="17"/>
      <c r="G17" s="18"/>
      <c r="H17" s="1"/>
      <c r="I17" s="1"/>
      <c r="J17" s="1"/>
      <c r="K17" s="1"/>
    </row>
    <row r="18" spans="1:11" ht="31.5">
      <c r="A18" s="10" t="s">
        <v>4</v>
      </c>
      <c r="B18" s="14">
        <f>C18+D18+E18+F18+G18</f>
        <v>19680.12</v>
      </c>
      <c r="C18" s="14">
        <f>[1]Лист1!$F$52</f>
        <v>3900.12</v>
      </c>
      <c r="D18" s="14">
        <f>[1]Лист1!$G$52</f>
        <v>3520</v>
      </c>
      <c r="E18" s="14">
        <f>[1]Лист1!$H$52</f>
        <v>4320</v>
      </c>
      <c r="F18" s="14">
        <f>[1]Лист1!$I$52</f>
        <v>3820</v>
      </c>
      <c r="G18" s="14">
        <f>[1]Лист1!$J$52</f>
        <v>4120</v>
      </c>
      <c r="H18" s="1"/>
      <c r="I18" s="1"/>
      <c r="J18" s="1"/>
      <c r="K18" s="1"/>
    </row>
    <row r="19" spans="1:11" ht="15.75">
      <c r="A19" s="9" t="s">
        <v>5</v>
      </c>
      <c r="B19" s="15">
        <f>C19+D19+E19+F19+G19</f>
        <v>4769.1905200000001</v>
      </c>
      <c r="C19" s="13">
        <f>[1]Лист1!$F$53</f>
        <v>4769.1905200000001</v>
      </c>
      <c r="D19" s="13">
        <f>[1]Лист1!$G$53</f>
        <v>0</v>
      </c>
      <c r="E19" s="13">
        <f>[1]Лист1!$H$53</f>
        <v>0</v>
      </c>
      <c r="F19" s="13">
        <f>[1]Лист1!$I$53</f>
        <v>0</v>
      </c>
      <c r="G19" s="13">
        <f>[1]Лист1!$J$53</f>
        <v>0</v>
      </c>
      <c r="H19" s="1"/>
      <c r="I19" s="1"/>
      <c r="J19" s="1"/>
      <c r="K19" s="1"/>
    </row>
    <row r="20" spans="1:11" ht="15.75">
      <c r="A20" s="9" t="s">
        <v>6</v>
      </c>
      <c r="B20" s="2">
        <f>C20+D20+G20</f>
        <v>0</v>
      </c>
      <c r="C20" s="11">
        <f>[1]Лист1!$F$42</f>
        <v>0</v>
      </c>
      <c r="D20" s="11">
        <f>[1]Лист1!$F$42</f>
        <v>0</v>
      </c>
      <c r="E20" s="11">
        <f>[1]Лист1!$F$42</f>
        <v>0</v>
      </c>
      <c r="F20" s="11">
        <f>[1]Лист1!$F$42</f>
        <v>0</v>
      </c>
      <c r="G20" s="11">
        <f>[1]Лист1!$F$42</f>
        <v>0</v>
      </c>
      <c r="H20" s="1"/>
      <c r="I20" s="1"/>
      <c r="J20" s="1"/>
      <c r="K20" s="1"/>
    </row>
    <row r="21" spans="1:11" ht="15.75">
      <c r="A21" s="9" t="s">
        <v>7</v>
      </c>
      <c r="B21" s="2">
        <f>C21+D21+G21</f>
        <v>0</v>
      </c>
      <c r="C21" s="11">
        <f>[1]Лист1!$F$43</f>
        <v>0</v>
      </c>
      <c r="D21" s="11">
        <f>[1]Лист1!$F$43</f>
        <v>0</v>
      </c>
      <c r="E21" s="11">
        <f>[1]Лист1!$F$43</f>
        <v>0</v>
      </c>
      <c r="F21" s="11">
        <f>[1]Лист1!$F$43</f>
        <v>0</v>
      </c>
      <c r="G21" s="11">
        <f>[1]Лист1!$F$43</f>
        <v>0</v>
      </c>
      <c r="H21" s="1"/>
      <c r="I21" s="1"/>
      <c r="J21" s="1"/>
      <c r="K21" s="1"/>
    </row>
    <row r="22" spans="1:11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</sheetData>
  <mergeCells count="8">
    <mergeCell ref="A15:G15"/>
    <mergeCell ref="A17:G17"/>
    <mergeCell ref="C5:G5"/>
    <mergeCell ref="A5:A6"/>
    <mergeCell ref="D1:G1"/>
    <mergeCell ref="A3:G3"/>
    <mergeCell ref="A9:G9"/>
    <mergeCell ref="A14:G14"/>
  </mergeCells>
  <pageMargins left="0.70866141732283472" right="0.51181102362204722" top="0.74803149606299213" bottom="0.74803149606299213" header="0.31496062992125984" footer="0.31496062992125984"/>
  <pageSetup paperSize="9" scale="7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2019-10-29T08:22:34Z</cp:lastPrinted>
  <dcterms:created xsi:type="dcterms:W3CDTF">2016-05-30T06:12:37Z</dcterms:created>
  <dcterms:modified xsi:type="dcterms:W3CDTF">2019-10-29T08:24:53Z</dcterms:modified>
</cp:coreProperties>
</file>