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Лист1" sheetId="4" r:id="rId1"/>
  </sheets>
  <definedNames>
    <definedName name="_xlnm.Print_Titles" localSheetId="0">Лист1!$4:$5</definedName>
  </definedNames>
  <calcPr calcId="144525"/>
</workbook>
</file>

<file path=xl/calcChain.xml><?xml version="1.0" encoding="utf-8"?>
<calcChain xmlns="http://schemas.openxmlformats.org/spreadsheetml/2006/main">
  <c r="E10" i="4" l="1"/>
  <c r="E9" i="4"/>
  <c r="E8" i="4"/>
  <c r="E7" i="4"/>
  <c r="D10" i="4"/>
  <c r="D9" i="4"/>
  <c r="D8" i="4"/>
  <c r="D7" i="4"/>
  <c r="E48" i="4"/>
  <c r="E42" i="4" s="1"/>
  <c r="E39" i="4" s="1"/>
  <c r="E47" i="4"/>
  <c r="E46" i="4"/>
  <c r="E45" i="4"/>
  <c r="D48" i="4"/>
  <c r="D42" i="4" s="1"/>
  <c r="D39" i="4" s="1"/>
  <c r="D47" i="4"/>
  <c r="D46" i="4"/>
  <c r="D45" i="4"/>
  <c r="E43" i="4"/>
  <c r="D43" i="4"/>
  <c r="F34" i="4"/>
  <c r="F30" i="4"/>
  <c r="F17" i="4"/>
  <c r="F18" i="4"/>
  <c r="E26" i="4"/>
  <c r="F50" i="4" l="1"/>
  <c r="F51" i="4"/>
  <c r="E50" i="4"/>
  <c r="D50" i="4"/>
  <c r="F63" i="4" l="1"/>
  <c r="F59" i="4"/>
  <c r="F58" i="4" l="1"/>
  <c r="F72" i="4"/>
  <c r="F67" i="4"/>
  <c r="F62" i="4"/>
  <c r="F57" i="4"/>
  <c r="F41" i="4"/>
  <c r="F40" i="4"/>
  <c r="F29" i="4"/>
  <c r="F47" i="4" l="1"/>
  <c r="E71" i="4"/>
  <c r="D71" i="4"/>
  <c r="E66" i="4"/>
  <c r="D66" i="4"/>
  <c r="E61" i="4"/>
  <c r="D61" i="4"/>
  <c r="E56" i="4"/>
  <c r="D56" i="4"/>
  <c r="F56" i="4" s="1"/>
  <c r="E37" i="4"/>
  <c r="D37" i="4"/>
  <c r="E36" i="4"/>
  <c r="E33" i="4" s="1"/>
  <c r="D36" i="4"/>
  <c r="D33" i="4"/>
  <c r="E15" i="4"/>
  <c r="E14" i="4"/>
  <c r="E13" i="4"/>
  <c r="E12" i="4"/>
  <c r="D15" i="4"/>
  <c r="D14" i="4"/>
  <c r="D13" i="4"/>
  <c r="D12" i="4"/>
  <c r="F45" i="4" l="1"/>
  <c r="F46" i="4"/>
  <c r="F33" i="4"/>
  <c r="F39" i="4"/>
  <c r="F61" i="4"/>
  <c r="F71" i="4"/>
  <c r="F35" i="4"/>
  <c r="F66" i="4"/>
  <c r="E44" i="4"/>
  <c r="D44" i="4"/>
  <c r="E25" i="4"/>
  <c r="E24" i="4"/>
  <c r="E23" i="4"/>
  <c r="D26" i="4"/>
  <c r="D25" i="4"/>
  <c r="D24" i="4"/>
  <c r="D23" i="4"/>
  <c r="E28" i="4"/>
  <c r="D28" i="4"/>
  <c r="E17" i="4"/>
  <c r="D17" i="4"/>
  <c r="F44" i="4" l="1"/>
  <c r="F9" i="4"/>
  <c r="F28" i="4"/>
  <c r="F23" i="4"/>
  <c r="E22" i="4"/>
  <c r="D22" i="4"/>
  <c r="F7" i="4" l="1"/>
  <c r="F22" i="4"/>
  <c r="F8" i="4"/>
  <c r="D6" i="4"/>
  <c r="E11" i="4"/>
  <c r="D11" i="4"/>
  <c r="E6" i="4" l="1"/>
  <c r="F6" i="4" s="1"/>
</calcChain>
</file>

<file path=xl/sharedStrings.xml><?xml version="1.0" encoding="utf-8"?>
<sst xmlns="http://schemas.openxmlformats.org/spreadsheetml/2006/main" count="131" uniqueCount="37">
  <si>
    <t>№№ п/п</t>
  </si>
  <si>
    <t>Всего</t>
  </si>
  <si>
    <t>1.</t>
  </si>
  <si>
    <t>Приложение № 1</t>
  </si>
  <si>
    <t>Источники финансирования</t>
  </si>
  <si>
    <t>Причины невыполнения мероприятий - низкой степени освоения финансирования и достижения показателей результативности выполнения мероприятий</t>
  </si>
  <si>
    <t>Объемы и источники финансирования (тыс. руб.)</t>
  </si>
  <si>
    <t>МБ</t>
  </si>
  <si>
    <t>ОБ</t>
  </si>
  <si>
    <t>ФБ</t>
  </si>
  <si>
    <t>ВБС</t>
  </si>
  <si>
    <t>Фактическая потребность обеспечена в полном объеме, кредиторской задолженности нет.</t>
  </si>
  <si>
    <t>Наименование муниципальной программы</t>
  </si>
  <si>
    <t>Направление 5: Обеспечение экономического роста</t>
  </si>
  <si>
    <t>Тактическая цель 5.1. Повышение конкурентоспособности экономики района</t>
  </si>
  <si>
    <t>Направление 6: Повышение эффективности муниципального управления</t>
  </si>
  <si>
    <t>х</t>
  </si>
  <si>
    <t>Всего по ведомственным целевым программам</t>
  </si>
  <si>
    <t>Направление 2: Обеспечение благоприятной окружающей среды для населения района</t>
  </si>
  <si>
    <t>Тактическая цель 2.1. Обеспечение экологической безопасности и улучшение состояния окружающей среды</t>
  </si>
  <si>
    <t>Направление 3: Повышение безопасности населения района</t>
  </si>
  <si>
    <t xml:space="preserve">Тактическая цель 3.1. Обеспечение безопасности населения района </t>
  </si>
  <si>
    <t>Ведомственная целевая программа муниципального образования Ловозерский район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 на 2016 - 2018 годы</t>
  </si>
  <si>
    <t>Ведомственная целевая программа муниципального образования Ловозерский район "Развитие малого и среднего предпринимательства в Ловозерском районе" на 2016 - 2018 годы</t>
  </si>
  <si>
    <t>Тактическая цель 6.3. Совершенствование системы муниципального управления</t>
  </si>
  <si>
    <t>Кассовый расход</t>
  </si>
  <si>
    <t>Степень освоения средств</t>
  </si>
  <si>
    <t>Ведомственная целевая программа  "Внедрение информационных технологий в сферу муниципального управления, повышения информационной открытости органов местного самоуправления муниципального образования Ловозерский район" на 2016 - 2018 годы</t>
  </si>
  <si>
    <t>Аналитическая ведомственная целевая программа  "Обеспечение деятельности органов местного самоуправления муниципального образования Ловозерский район по решению вопросов местного значения и переданных государственных полномочий" на 2017 - 2019 годы</t>
  </si>
  <si>
    <t>Информация о финансировании ведомственных целевых программ в 2018 году</t>
  </si>
  <si>
    <t>Предусмотрено программой на 2018 год</t>
  </si>
  <si>
    <t>Ведомственная целевая программа муниципального образования Ловозерский район "Охрана окружающей среды" на 2018 - 2020 годы</t>
  </si>
  <si>
    <t>Тактическая цель 6.1. Повышение эффективности управления муниципальным имуществом</t>
  </si>
  <si>
    <t>Ведомственная целевая программа муниципального образования Ловозерский район "Регулирование земельных, имущественных отношений и градостроительной деятельности" на 2018-2020 годы</t>
  </si>
  <si>
    <t>Ведомственная целевая программа муниципального образования Ловозерский район "Информирование населения о деятельности органов местного самоуправления Ловозерского района" на 2016 - 2018 годы</t>
  </si>
  <si>
    <t>Ведомственная целевая программа  муниципального образования Ловозерский район "Снижение административных барьеров, оптимизация и повышение качества предоставления государственных и муниципальных услуг на базе многофункционального центра предоставления государственных и муниципальных услуг муниципального образования Ловозерский район" на 2016 - 2018 годы</t>
  </si>
  <si>
    <t>Экономия денежных средств по конкурсным процедурам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</si>
</sst>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"/>
    <numFmt numFmtId="165" formatCode="0.0"/>
    <numFmt numFmtId="166" formatCode="#,##0.0000"/>
    <numFmt numFmtId="167" formatCode="#,##0.00000"/>
    <numFmt numFmtId="168" formatCode="0.000"/>
    <numFmt numFmtId="169" formatCode="0.0000"/>
    <numFmt numFmtId="170" formatCode="0.00000"/>
    <numFmt numFmtId="171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165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/>
    </xf>
    <xf numFmtId="2" fontId="2" fillId="3" borderId="1" xfId="0" applyNumberFormat="1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164" fontId="1" fillId="5" borderId="1" xfId="0" applyNumberFormat="1" applyFont="1" applyFill="1" applyBorder="1" applyAlignment="1">
      <alignment horizontal="center"/>
    </xf>
    <xf numFmtId="165" fontId="1" fillId="5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horizontal="center"/>
    </xf>
    <xf numFmtId="4" fontId="2" fillId="5" borderId="1" xfId="0" applyNumberFormat="1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165" fontId="2" fillId="3" borderId="1" xfId="0" applyNumberFormat="1" applyFont="1" applyFill="1" applyBorder="1" applyAlignment="1">
      <alignment horizontal="center"/>
    </xf>
    <xf numFmtId="165" fontId="2" fillId="5" borderId="1" xfId="0" applyNumberFormat="1" applyFont="1" applyFill="1" applyBorder="1" applyAlignment="1">
      <alignment horizontal="center" vertical="center"/>
    </xf>
    <xf numFmtId="166" fontId="1" fillId="5" borderId="1" xfId="0" applyNumberFormat="1" applyFont="1" applyFill="1" applyBorder="1" applyAlignment="1">
      <alignment horizontal="center"/>
    </xf>
    <xf numFmtId="167" fontId="2" fillId="5" borderId="1" xfId="0" applyNumberFormat="1" applyFont="1" applyFill="1" applyBorder="1" applyAlignment="1">
      <alignment horizontal="center"/>
    </xf>
    <xf numFmtId="167" fontId="1" fillId="5" borderId="1" xfId="0" applyNumberFormat="1" applyFont="1" applyFill="1" applyBorder="1" applyAlignment="1">
      <alignment horizontal="center"/>
    </xf>
    <xf numFmtId="169" fontId="2" fillId="5" borderId="1" xfId="0" applyNumberFormat="1" applyFont="1" applyFill="1" applyBorder="1" applyAlignment="1">
      <alignment horizontal="center" vertical="center"/>
    </xf>
    <xf numFmtId="169" fontId="1" fillId="5" borderId="1" xfId="0" applyNumberFormat="1" applyFont="1" applyFill="1" applyBorder="1" applyAlignment="1">
      <alignment horizontal="center" vertical="center"/>
    </xf>
    <xf numFmtId="171" fontId="2" fillId="5" borderId="1" xfId="0" applyNumberFormat="1" applyFont="1" applyFill="1" applyBorder="1" applyAlignment="1">
      <alignment horizontal="center"/>
    </xf>
    <xf numFmtId="171" fontId="1" fillId="5" borderId="1" xfId="0" applyNumberFormat="1" applyFont="1" applyFill="1" applyBorder="1" applyAlignment="1">
      <alignment horizontal="center"/>
    </xf>
    <xf numFmtId="168" fontId="1" fillId="3" borderId="1" xfId="0" applyNumberFormat="1" applyFont="1" applyFill="1" applyBorder="1" applyAlignment="1">
      <alignment horizontal="center"/>
    </xf>
    <xf numFmtId="168" fontId="2" fillId="3" borderId="1" xfId="0" applyNumberFormat="1" applyFont="1" applyFill="1" applyBorder="1" applyAlignment="1">
      <alignment horizontal="center"/>
    </xf>
    <xf numFmtId="170" fontId="1" fillId="3" borderId="1" xfId="0" applyNumberFormat="1" applyFont="1" applyFill="1" applyBorder="1" applyAlignment="1">
      <alignment horizontal="center"/>
    </xf>
    <xf numFmtId="170" fontId="2" fillId="3" borderId="1" xfId="0" applyNumberFormat="1" applyFont="1" applyFill="1" applyBorder="1" applyAlignment="1">
      <alignment horizontal="center"/>
    </xf>
    <xf numFmtId="168" fontId="2" fillId="5" borderId="1" xfId="0" applyNumberFormat="1" applyFont="1" applyFill="1" applyBorder="1" applyAlignment="1">
      <alignment horizontal="center"/>
    </xf>
    <xf numFmtId="170" fontId="2" fillId="5" borderId="1" xfId="0" applyNumberFormat="1" applyFont="1" applyFill="1" applyBorder="1" applyAlignment="1">
      <alignment horizontal="center"/>
    </xf>
    <xf numFmtId="2" fontId="1" fillId="5" borderId="1" xfId="0" applyNumberFormat="1" applyFont="1" applyFill="1" applyBorder="1" applyAlignment="1">
      <alignment horizontal="center"/>
    </xf>
    <xf numFmtId="170" fontId="1" fillId="5" borderId="1" xfId="0" applyNumberFormat="1" applyFont="1" applyFill="1" applyBorder="1" applyAlignment="1">
      <alignment horizontal="center"/>
    </xf>
    <xf numFmtId="168" fontId="1" fillId="5" borderId="1" xfId="0" applyNumberFormat="1" applyFont="1" applyFill="1" applyBorder="1" applyAlignment="1">
      <alignment horizontal="center"/>
    </xf>
    <xf numFmtId="2" fontId="2" fillId="5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4" fillId="5" borderId="1" xfId="0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abSelected="1" view="pageLayout" zoomScaleNormal="100" workbookViewId="0">
      <selection activeCell="G22" sqref="G22:G26"/>
    </sheetView>
  </sheetViews>
  <sheetFormatPr defaultRowHeight="15" x14ac:dyDescent="0.25"/>
  <cols>
    <col min="1" max="1" width="4.5703125" customWidth="1"/>
    <col min="2" max="2" width="44.28515625" customWidth="1"/>
    <col min="3" max="4" width="14.28515625" customWidth="1"/>
    <col min="5" max="5" width="11.7109375" customWidth="1"/>
    <col min="6" max="6" width="9.42578125" customWidth="1"/>
    <col min="7" max="7" width="36.7109375" customWidth="1"/>
  </cols>
  <sheetData>
    <row r="1" spans="1:7" x14ac:dyDescent="0.25">
      <c r="A1" s="1"/>
      <c r="B1" s="1"/>
      <c r="C1" s="1"/>
      <c r="D1" s="1"/>
      <c r="E1" s="1"/>
      <c r="F1" s="1"/>
      <c r="G1" s="11" t="s">
        <v>3</v>
      </c>
    </row>
    <row r="2" spans="1:7" x14ac:dyDescent="0.25">
      <c r="A2" s="50" t="s">
        <v>29</v>
      </c>
      <c r="B2" s="50"/>
      <c r="C2" s="50"/>
      <c r="D2" s="50"/>
      <c r="E2" s="50"/>
      <c r="F2" s="50"/>
      <c r="G2" s="50"/>
    </row>
    <row r="3" spans="1:7" x14ac:dyDescent="0.25">
      <c r="A3" s="1"/>
      <c r="B3" s="1"/>
      <c r="C3" s="1"/>
      <c r="D3" s="1"/>
      <c r="E3" s="1"/>
      <c r="F3" s="1"/>
      <c r="G3" s="1"/>
    </row>
    <row r="4" spans="1:7" ht="15" customHeight="1" x14ac:dyDescent="0.25">
      <c r="A4" s="55" t="s">
        <v>0</v>
      </c>
      <c r="B4" s="56" t="s">
        <v>12</v>
      </c>
      <c r="C4" s="54" t="s">
        <v>6</v>
      </c>
      <c r="D4" s="54"/>
      <c r="E4" s="54"/>
      <c r="F4" s="55" t="s">
        <v>26</v>
      </c>
      <c r="G4" s="57" t="s">
        <v>5</v>
      </c>
    </row>
    <row r="5" spans="1:7" ht="38.25" x14ac:dyDescent="0.25">
      <c r="A5" s="55"/>
      <c r="B5" s="56"/>
      <c r="C5" s="2" t="s">
        <v>4</v>
      </c>
      <c r="D5" s="14" t="s">
        <v>30</v>
      </c>
      <c r="E5" s="2" t="s">
        <v>25</v>
      </c>
      <c r="F5" s="55"/>
      <c r="G5" s="58"/>
    </row>
    <row r="6" spans="1:7" x14ac:dyDescent="0.25">
      <c r="A6" s="53"/>
      <c r="B6" s="51" t="s">
        <v>17</v>
      </c>
      <c r="C6" s="5" t="s">
        <v>1</v>
      </c>
      <c r="D6" s="87">
        <f>SUM(D7:D10)</f>
        <v>64411.411509999998</v>
      </c>
      <c r="E6" s="87">
        <f>SUM(E7:E10)</f>
        <v>61981.475720000002</v>
      </c>
      <c r="F6" s="30">
        <f>E6/D6</f>
        <v>0.96227476260751177</v>
      </c>
      <c r="G6" s="53"/>
    </row>
    <row r="7" spans="1:7" x14ac:dyDescent="0.25">
      <c r="A7" s="53"/>
      <c r="B7" s="52"/>
      <c r="C7" s="5" t="s">
        <v>7</v>
      </c>
      <c r="D7" s="87">
        <f t="shared" ref="D7:E10" si="0">D18+D29+D40+D51+D57+D62+D67+D72</f>
        <v>60533.492250000003</v>
      </c>
      <c r="E7" s="87">
        <f t="shared" si="0"/>
        <v>58196.687370000007</v>
      </c>
      <c r="F7" s="15">
        <f>E7/D7</f>
        <v>0.96139649649901049</v>
      </c>
      <c r="G7" s="53"/>
    </row>
    <row r="8" spans="1:7" x14ac:dyDescent="0.25">
      <c r="A8" s="53"/>
      <c r="B8" s="52"/>
      <c r="C8" s="5" t="s">
        <v>8</v>
      </c>
      <c r="D8" s="87">
        <f t="shared" si="0"/>
        <v>2105.7889599999999</v>
      </c>
      <c r="E8" s="87">
        <f t="shared" si="0"/>
        <v>2012.6580500000002</v>
      </c>
      <c r="F8" s="15">
        <f>E8/D8</f>
        <v>0.95577386349294968</v>
      </c>
      <c r="G8" s="53"/>
    </row>
    <row r="9" spans="1:7" x14ac:dyDescent="0.25">
      <c r="A9" s="53"/>
      <c r="B9" s="52"/>
      <c r="C9" s="5" t="s">
        <v>9</v>
      </c>
      <c r="D9" s="87">
        <f t="shared" si="0"/>
        <v>1772.1303</v>
      </c>
      <c r="E9" s="87">
        <f t="shared" si="0"/>
        <v>1772.1303</v>
      </c>
      <c r="F9" s="15">
        <f>E9/D9</f>
        <v>1</v>
      </c>
      <c r="G9" s="53"/>
    </row>
    <row r="10" spans="1:7" x14ac:dyDescent="0.25">
      <c r="A10" s="53"/>
      <c r="B10" s="52"/>
      <c r="C10" s="5" t="s">
        <v>10</v>
      </c>
      <c r="D10" s="9">
        <f t="shared" si="0"/>
        <v>0</v>
      </c>
      <c r="E10" s="9">
        <f t="shared" si="0"/>
        <v>0</v>
      </c>
      <c r="F10" s="12" t="s">
        <v>16</v>
      </c>
      <c r="G10" s="53"/>
    </row>
    <row r="11" spans="1:7" x14ac:dyDescent="0.25">
      <c r="A11" s="60"/>
      <c r="B11" s="61" t="s">
        <v>18</v>
      </c>
      <c r="C11" s="3" t="s">
        <v>1</v>
      </c>
      <c r="D11" s="29">
        <f>D12+D13+D14+D15</f>
        <v>4042.7161000000001</v>
      </c>
      <c r="E11" s="29">
        <f>E12+E13+E14+E15</f>
        <v>4042.7159999999999</v>
      </c>
      <c r="F11" s="16">
        <v>1</v>
      </c>
      <c r="G11" s="71"/>
    </row>
    <row r="12" spans="1:7" x14ac:dyDescent="0.25">
      <c r="A12" s="60"/>
      <c r="B12" s="62"/>
      <c r="C12" s="3" t="s">
        <v>7</v>
      </c>
      <c r="D12" s="7">
        <f>D18</f>
        <v>4042.7161000000001</v>
      </c>
      <c r="E12" s="7">
        <f>E18</f>
        <v>4042.7159999999999</v>
      </c>
      <c r="F12" s="17">
        <v>1</v>
      </c>
      <c r="G12" s="72"/>
    </row>
    <row r="13" spans="1:7" x14ac:dyDescent="0.25">
      <c r="A13" s="60"/>
      <c r="B13" s="62"/>
      <c r="C13" s="3" t="s">
        <v>8</v>
      </c>
      <c r="D13" s="7">
        <f t="shared" ref="D13:E15" si="1">D19</f>
        <v>0</v>
      </c>
      <c r="E13" s="7">
        <f t="shared" si="1"/>
        <v>0</v>
      </c>
      <c r="F13" s="6" t="s">
        <v>16</v>
      </c>
      <c r="G13" s="72"/>
    </row>
    <row r="14" spans="1:7" x14ac:dyDescent="0.25">
      <c r="A14" s="60"/>
      <c r="B14" s="62"/>
      <c r="C14" s="3" t="s">
        <v>9</v>
      </c>
      <c r="D14" s="7">
        <f t="shared" si="1"/>
        <v>0</v>
      </c>
      <c r="E14" s="7">
        <f t="shared" si="1"/>
        <v>0</v>
      </c>
      <c r="F14" s="6" t="s">
        <v>16</v>
      </c>
      <c r="G14" s="72"/>
    </row>
    <row r="15" spans="1:7" x14ac:dyDescent="0.25">
      <c r="A15" s="60"/>
      <c r="B15" s="63"/>
      <c r="C15" s="4" t="s">
        <v>10</v>
      </c>
      <c r="D15" s="7">
        <f t="shared" si="1"/>
        <v>0</v>
      </c>
      <c r="E15" s="7">
        <f t="shared" si="1"/>
        <v>0</v>
      </c>
      <c r="F15" s="6" t="s">
        <v>16</v>
      </c>
      <c r="G15" s="73"/>
    </row>
    <row r="16" spans="1:7" x14ac:dyDescent="0.25">
      <c r="A16" s="68" t="s">
        <v>19</v>
      </c>
      <c r="B16" s="69"/>
      <c r="C16" s="69"/>
      <c r="D16" s="69"/>
      <c r="E16" s="69"/>
      <c r="F16" s="69"/>
      <c r="G16" s="70"/>
    </row>
    <row r="17" spans="1:7" ht="15" customHeight="1" x14ac:dyDescent="0.25">
      <c r="A17" s="67" t="s">
        <v>2</v>
      </c>
      <c r="B17" s="64" t="s">
        <v>31</v>
      </c>
      <c r="C17" s="18" t="s">
        <v>1</v>
      </c>
      <c r="D17" s="36">
        <f>SUM(D18:D21)</f>
        <v>4042.7161000000001</v>
      </c>
      <c r="E17" s="36">
        <f>SUM(E18:E21)</f>
        <v>4042.7159999999999</v>
      </c>
      <c r="F17" s="19">
        <f>E17/D17</f>
        <v>0.99999997526415463</v>
      </c>
      <c r="G17" s="59" t="s">
        <v>11</v>
      </c>
    </row>
    <row r="18" spans="1:7" ht="15" customHeight="1" x14ac:dyDescent="0.25">
      <c r="A18" s="67"/>
      <c r="B18" s="65"/>
      <c r="C18" s="20" t="s">
        <v>7</v>
      </c>
      <c r="D18" s="37">
        <v>4042.7161000000001</v>
      </c>
      <c r="E18" s="37">
        <v>4042.7159999999999</v>
      </c>
      <c r="F18" s="22">
        <f>E18/D18</f>
        <v>0.99999997526415463</v>
      </c>
      <c r="G18" s="59"/>
    </row>
    <row r="19" spans="1:7" ht="15" customHeight="1" x14ac:dyDescent="0.25">
      <c r="A19" s="67"/>
      <c r="B19" s="65"/>
      <c r="C19" s="20" t="s">
        <v>8</v>
      </c>
      <c r="D19" s="22">
        <v>0</v>
      </c>
      <c r="E19" s="22">
        <v>0</v>
      </c>
      <c r="F19" s="21" t="s">
        <v>16</v>
      </c>
      <c r="G19" s="59"/>
    </row>
    <row r="20" spans="1:7" ht="15" customHeight="1" x14ac:dyDescent="0.25">
      <c r="A20" s="67"/>
      <c r="B20" s="65"/>
      <c r="C20" s="20" t="s">
        <v>9</v>
      </c>
      <c r="D20" s="22">
        <v>0</v>
      </c>
      <c r="E20" s="22">
        <v>0</v>
      </c>
      <c r="F20" s="21" t="s">
        <v>16</v>
      </c>
      <c r="G20" s="59"/>
    </row>
    <row r="21" spans="1:7" ht="15" customHeight="1" x14ac:dyDescent="0.25">
      <c r="A21" s="67"/>
      <c r="B21" s="66"/>
      <c r="C21" s="20" t="s">
        <v>10</v>
      </c>
      <c r="D21" s="22">
        <v>0</v>
      </c>
      <c r="E21" s="22">
        <v>0</v>
      </c>
      <c r="F21" s="21" t="s">
        <v>16</v>
      </c>
      <c r="G21" s="59"/>
    </row>
    <row r="22" spans="1:7" x14ac:dyDescent="0.25">
      <c r="A22" s="60"/>
      <c r="B22" s="74" t="s">
        <v>20</v>
      </c>
      <c r="C22" s="3" t="s">
        <v>1</v>
      </c>
      <c r="D22" s="41">
        <f>SUM(D23:D26)</f>
        <v>3708.9659999999999</v>
      </c>
      <c r="E22" s="41">
        <f>SUM(E23:E26)</f>
        <v>3583.866</v>
      </c>
      <c r="F22" s="16">
        <f>E22/D22</f>
        <v>0.96627092294725814</v>
      </c>
      <c r="G22" s="60"/>
    </row>
    <row r="23" spans="1:7" x14ac:dyDescent="0.25">
      <c r="A23" s="60"/>
      <c r="B23" s="74"/>
      <c r="C23" s="10" t="s">
        <v>7</v>
      </c>
      <c r="D23" s="40">
        <f t="shared" ref="D23:E26" si="2">D29</f>
        <v>3408.9659999999999</v>
      </c>
      <c r="E23" s="40">
        <f t="shared" si="2"/>
        <v>3283.866</v>
      </c>
      <c r="F23" s="17">
        <f>E23/D23</f>
        <v>0.96330265540929427</v>
      </c>
      <c r="G23" s="60"/>
    </row>
    <row r="24" spans="1:7" x14ac:dyDescent="0.25">
      <c r="A24" s="60"/>
      <c r="B24" s="74"/>
      <c r="C24" s="10" t="s">
        <v>8</v>
      </c>
      <c r="D24" s="17">
        <f t="shared" si="2"/>
        <v>300</v>
      </c>
      <c r="E24" s="17">
        <f t="shared" si="2"/>
        <v>300</v>
      </c>
      <c r="F24" s="6" t="s">
        <v>16</v>
      </c>
      <c r="G24" s="60"/>
    </row>
    <row r="25" spans="1:7" x14ac:dyDescent="0.25">
      <c r="A25" s="60"/>
      <c r="B25" s="74"/>
      <c r="C25" s="10" t="s">
        <v>9</v>
      </c>
      <c r="D25" s="17">
        <f t="shared" si="2"/>
        <v>0</v>
      </c>
      <c r="E25" s="17">
        <f t="shared" si="2"/>
        <v>0</v>
      </c>
      <c r="F25" s="6" t="s">
        <v>16</v>
      </c>
      <c r="G25" s="60"/>
    </row>
    <row r="26" spans="1:7" x14ac:dyDescent="0.25">
      <c r="A26" s="60"/>
      <c r="B26" s="75"/>
      <c r="C26" s="10" t="s">
        <v>10</v>
      </c>
      <c r="D26" s="17">
        <f t="shared" si="2"/>
        <v>0</v>
      </c>
      <c r="E26" s="17">
        <f>E32</f>
        <v>0</v>
      </c>
      <c r="F26" s="6" t="s">
        <v>16</v>
      </c>
      <c r="G26" s="60"/>
    </row>
    <row r="27" spans="1:7" x14ac:dyDescent="0.25">
      <c r="A27" s="68" t="s">
        <v>21</v>
      </c>
      <c r="B27" s="69"/>
      <c r="C27" s="69"/>
      <c r="D27" s="69"/>
      <c r="E27" s="69"/>
      <c r="F27" s="69"/>
      <c r="G27" s="70"/>
    </row>
    <row r="28" spans="1:7" ht="15" customHeight="1" x14ac:dyDescent="0.25">
      <c r="A28" s="64">
        <v>2</v>
      </c>
      <c r="B28" s="76" t="s">
        <v>22</v>
      </c>
      <c r="C28" s="23" t="s">
        <v>1</v>
      </c>
      <c r="D28" s="38">
        <f>SUM(D29:D32)</f>
        <v>3708.9659999999999</v>
      </c>
      <c r="E28" s="38">
        <f>SUM(E29:E32)</f>
        <v>3583.866</v>
      </c>
      <c r="F28" s="19">
        <f>E28/D28</f>
        <v>0.96627092294725814</v>
      </c>
      <c r="G28" s="59" t="s">
        <v>11</v>
      </c>
    </row>
    <row r="29" spans="1:7" x14ac:dyDescent="0.25">
      <c r="A29" s="65"/>
      <c r="B29" s="77"/>
      <c r="C29" s="24" t="s">
        <v>7</v>
      </c>
      <c r="D29" s="39">
        <v>3408.9659999999999</v>
      </c>
      <c r="E29" s="39">
        <v>3283.866</v>
      </c>
      <c r="F29" s="22">
        <f>E29/D29</f>
        <v>0.96330265540929427</v>
      </c>
      <c r="G29" s="59"/>
    </row>
    <row r="30" spans="1:7" x14ac:dyDescent="0.25">
      <c r="A30" s="65"/>
      <c r="B30" s="77"/>
      <c r="C30" s="24" t="s">
        <v>8</v>
      </c>
      <c r="D30" s="27">
        <v>300</v>
      </c>
      <c r="E30" s="27">
        <v>300</v>
      </c>
      <c r="F30" s="21">
        <f>E30/D30</f>
        <v>1</v>
      </c>
      <c r="G30" s="59"/>
    </row>
    <row r="31" spans="1:7" x14ac:dyDescent="0.25">
      <c r="A31" s="65"/>
      <c r="B31" s="77"/>
      <c r="C31" s="24" t="s">
        <v>9</v>
      </c>
      <c r="D31" s="27">
        <v>0</v>
      </c>
      <c r="E31" s="27">
        <v>0</v>
      </c>
      <c r="F31" s="21" t="s">
        <v>16</v>
      </c>
      <c r="G31" s="59"/>
    </row>
    <row r="32" spans="1:7" x14ac:dyDescent="0.25">
      <c r="A32" s="66"/>
      <c r="B32" s="78"/>
      <c r="C32" s="24" t="s">
        <v>10</v>
      </c>
      <c r="D32" s="27">
        <v>0</v>
      </c>
      <c r="E32" s="27">
        <v>0</v>
      </c>
      <c r="F32" s="21" t="s">
        <v>16</v>
      </c>
      <c r="G32" s="59"/>
    </row>
    <row r="33" spans="1:7" ht="17.25" customHeight="1" x14ac:dyDescent="0.25">
      <c r="A33" s="60"/>
      <c r="B33" s="74" t="s">
        <v>13</v>
      </c>
      <c r="C33" s="3" t="s">
        <v>1</v>
      </c>
      <c r="D33" s="41">
        <f>SUM(D34:D37)</f>
        <v>52.311999999999998</v>
      </c>
      <c r="E33" s="43">
        <f>SUM(E34:E37)</f>
        <v>48.164259999999999</v>
      </c>
      <c r="F33" s="16">
        <f>E33/D33</f>
        <v>0.92071150022939285</v>
      </c>
      <c r="G33" s="71"/>
    </row>
    <row r="34" spans="1:7" x14ac:dyDescent="0.25">
      <c r="A34" s="60"/>
      <c r="B34" s="74"/>
      <c r="C34" s="13" t="s">
        <v>7</v>
      </c>
      <c r="D34" s="17">
        <v>43.5</v>
      </c>
      <c r="E34" s="42">
        <v>39.352260000000001</v>
      </c>
      <c r="F34" s="6">
        <f>E34/D34</f>
        <v>0.9046496551724138</v>
      </c>
      <c r="G34" s="72"/>
    </row>
    <row r="35" spans="1:7" x14ac:dyDescent="0.25">
      <c r="A35" s="60"/>
      <c r="B35" s="74"/>
      <c r="C35" s="13" t="s">
        <v>8</v>
      </c>
      <c r="D35" s="40">
        <v>8.8119999999999994</v>
      </c>
      <c r="E35" s="40">
        <v>8.8119999999999994</v>
      </c>
      <c r="F35" s="17">
        <f>E35/D35</f>
        <v>1</v>
      </c>
      <c r="G35" s="72"/>
    </row>
    <row r="36" spans="1:7" x14ac:dyDescent="0.25">
      <c r="A36" s="60"/>
      <c r="B36" s="74"/>
      <c r="C36" s="13" t="s">
        <v>9</v>
      </c>
      <c r="D36" s="17">
        <f t="shared" ref="D36:E36" si="3">D42</f>
        <v>0</v>
      </c>
      <c r="E36" s="17">
        <f t="shared" si="3"/>
        <v>0</v>
      </c>
      <c r="F36" s="6" t="s">
        <v>16</v>
      </c>
      <c r="G36" s="72"/>
    </row>
    <row r="37" spans="1:7" x14ac:dyDescent="0.25">
      <c r="A37" s="60"/>
      <c r="B37" s="75"/>
      <c r="C37" s="13" t="s">
        <v>10</v>
      </c>
      <c r="D37" s="17">
        <f t="shared" ref="D37:E37" si="4">D43</f>
        <v>0</v>
      </c>
      <c r="E37" s="17">
        <f t="shared" si="4"/>
        <v>0</v>
      </c>
      <c r="F37" s="6" t="s">
        <v>16</v>
      </c>
      <c r="G37" s="73"/>
    </row>
    <row r="38" spans="1:7" x14ac:dyDescent="0.25">
      <c r="A38" s="68" t="s">
        <v>14</v>
      </c>
      <c r="B38" s="69"/>
      <c r="C38" s="69"/>
      <c r="D38" s="69"/>
      <c r="E38" s="69"/>
      <c r="F38" s="69"/>
      <c r="G38" s="70"/>
    </row>
    <row r="39" spans="1:7" ht="15" customHeight="1" x14ac:dyDescent="0.25">
      <c r="A39" s="59">
        <v>3</v>
      </c>
      <c r="B39" s="59" t="s">
        <v>23</v>
      </c>
      <c r="C39" s="23" t="s">
        <v>1</v>
      </c>
      <c r="D39" s="44">
        <f>SUM(D40:D43)</f>
        <v>52.311999999999998</v>
      </c>
      <c r="E39" s="45">
        <f>SUM(E40:E43)</f>
        <v>48.164259999999999</v>
      </c>
      <c r="F39" s="19">
        <f>E39/D39</f>
        <v>0.92071150022939285</v>
      </c>
      <c r="G39" s="59" t="s">
        <v>11</v>
      </c>
    </row>
    <row r="40" spans="1:7" x14ac:dyDescent="0.25">
      <c r="A40" s="59"/>
      <c r="B40" s="59"/>
      <c r="C40" s="24" t="s">
        <v>7</v>
      </c>
      <c r="D40" s="46">
        <v>43.5</v>
      </c>
      <c r="E40" s="47">
        <v>39.352260000000001</v>
      </c>
      <c r="F40" s="21">
        <f>E40/D40</f>
        <v>0.9046496551724138</v>
      </c>
      <c r="G40" s="59"/>
    </row>
    <row r="41" spans="1:7" x14ac:dyDescent="0.25">
      <c r="A41" s="59"/>
      <c r="B41" s="59"/>
      <c r="C41" s="24" t="s">
        <v>8</v>
      </c>
      <c r="D41" s="48">
        <v>8.8119999999999994</v>
      </c>
      <c r="E41" s="48">
        <v>8.8119999999999994</v>
      </c>
      <c r="F41" s="21">
        <f>E41/D41</f>
        <v>1</v>
      </c>
      <c r="G41" s="59"/>
    </row>
    <row r="42" spans="1:7" x14ac:dyDescent="0.25">
      <c r="A42" s="59"/>
      <c r="B42" s="59"/>
      <c r="C42" s="24" t="s">
        <v>9</v>
      </c>
      <c r="D42" s="46">
        <f t="shared" ref="D42:E42" si="5">D48</f>
        <v>0</v>
      </c>
      <c r="E42" s="46">
        <f t="shared" si="5"/>
        <v>0</v>
      </c>
      <c r="F42" s="22" t="s">
        <v>16</v>
      </c>
      <c r="G42" s="59"/>
    </row>
    <row r="43" spans="1:7" x14ac:dyDescent="0.25">
      <c r="A43" s="59"/>
      <c r="B43" s="59"/>
      <c r="C43" s="24" t="s">
        <v>10</v>
      </c>
      <c r="D43" s="46">
        <f t="shared" ref="D43:E43" si="6">D49</f>
        <v>0</v>
      </c>
      <c r="E43" s="46">
        <f t="shared" si="6"/>
        <v>0</v>
      </c>
      <c r="F43" s="21" t="s">
        <v>16</v>
      </c>
      <c r="G43" s="59"/>
    </row>
    <row r="44" spans="1:7" x14ac:dyDescent="0.25">
      <c r="A44" s="60"/>
      <c r="B44" s="74" t="s">
        <v>15</v>
      </c>
      <c r="C44" s="3" t="s">
        <v>1</v>
      </c>
      <c r="D44" s="43">
        <f>SUM(D45:D48)</f>
        <v>56607.417410000002</v>
      </c>
      <c r="E44" s="43">
        <f>SUM(E45:E48)</f>
        <v>54306.729460000002</v>
      </c>
      <c r="F44" s="31">
        <f>E44/D44</f>
        <v>0.95935712923738559</v>
      </c>
      <c r="G44" s="60"/>
    </row>
    <row r="45" spans="1:7" x14ac:dyDescent="0.25">
      <c r="A45" s="60"/>
      <c r="B45" s="74"/>
      <c r="C45" s="13" t="s">
        <v>7</v>
      </c>
      <c r="D45" s="42">
        <f t="shared" ref="D45:E48" si="7">D51+D57+D62+D67+D72</f>
        <v>53038.310150000005</v>
      </c>
      <c r="E45" s="42">
        <f t="shared" si="7"/>
        <v>50830.753110000005</v>
      </c>
      <c r="F45" s="6">
        <f>E45/D45</f>
        <v>0.95837806608550102</v>
      </c>
      <c r="G45" s="60"/>
    </row>
    <row r="46" spans="1:7" x14ac:dyDescent="0.25">
      <c r="A46" s="60"/>
      <c r="B46" s="74"/>
      <c r="C46" s="13" t="s">
        <v>8</v>
      </c>
      <c r="D46" s="42">
        <f t="shared" si="7"/>
        <v>1796.97696</v>
      </c>
      <c r="E46" s="42">
        <f t="shared" si="7"/>
        <v>1703.8460500000001</v>
      </c>
      <c r="F46" s="6">
        <f>E46/D46</f>
        <v>0.94817356478516013</v>
      </c>
      <c r="G46" s="60"/>
    </row>
    <row r="47" spans="1:7" x14ac:dyDescent="0.25">
      <c r="A47" s="60"/>
      <c r="B47" s="74"/>
      <c r="C47" s="13" t="s">
        <v>9</v>
      </c>
      <c r="D47" s="42">
        <f t="shared" si="7"/>
        <v>1772.1303</v>
      </c>
      <c r="E47" s="42">
        <f t="shared" si="7"/>
        <v>1772.1303</v>
      </c>
      <c r="F47" s="6">
        <f>E47/D47</f>
        <v>1</v>
      </c>
      <c r="G47" s="60"/>
    </row>
    <row r="48" spans="1:7" x14ac:dyDescent="0.25">
      <c r="A48" s="60"/>
      <c r="B48" s="75"/>
      <c r="C48" s="13" t="s">
        <v>10</v>
      </c>
      <c r="D48" s="8">
        <f t="shared" si="7"/>
        <v>0</v>
      </c>
      <c r="E48" s="8">
        <f t="shared" si="7"/>
        <v>0</v>
      </c>
      <c r="F48" s="6" t="s">
        <v>16</v>
      </c>
      <c r="G48" s="60"/>
    </row>
    <row r="49" spans="1:7" x14ac:dyDescent="0.25">
      <c r="A49" s="79" t="s">
        <v>32</v>
      </c>
      <c r="B49" s="80"/>
      <c r="C49" s="80"/>
      <c r="D49" s="80"/>
      <c r="E49" s="80"/>
      <c r="F49" s="80"/>
      <c r="G49" s="81"/>
    </row>
    <row r="50" spans="1:7" ht="15" customHeight="1" x14ac:dyDescent="0.25">
      <c r="A50" s="82">
        <v>4</v>
      </c>
      <c r="B50" s="64" t="s">
        <v>33</v>
      </c>
      <c r="C50" s="23" t="s">
        <v>1</v>
      </c>
      <c r="D50" s="34">
        <f>SUM(D51:D54)</f>
        <v>7717.1975300000004</v>
      </c>
      <c r="E50" s="34">
        <f>SUM(E51:E54)</f>
        <v>6078.3120500000005</v>
      </c>
      <c r="F50" s="49">
        <f>E50/D50</f>
        <v>0.78763204212034732</v>
      </c>
      <c r="G50" s="64" t="s">
        <v>36</v>
      </c>
    </row>
    <row r="51" spans="1:7" x14ac:dyDescent="0.25">
      <c r="A51" s="83"/>
      <c r="B51" s="65"/>
      <c r="C51" s="24" t="s">
        <v>7</v>
      </c>
      <c r="D51" s="35">
        <v>7717.1975300000004</v>
      </c>
      <c r="E51" s="35">
        <v>6078.3120500000005</v>
      </c>
      <c r="F51" s="46">
        <f>E51/D51</f>
        <v>0.78763204212034732</v>
      </c>
      <c r="G51" s="65"/>
    </row>
    <row r="52" spans="1:7" x14ac:dyDescent="0.25">
      <c r="A52" s="83"/>
      <c r="B52" s="65"/>
      <c r="C52" s="24" t="s">
        <v>8</v>
      </c>
      <c r="D52" s="25">
        <v>0</v>
      </c>
      <c r="E52" s="25">
        <v>0</v>
      </c>
      <c r="F52" s="26" t="s">
        <v>16</v>
      </c>
      <c r="G52" s="65"/>
    </row>
    <row r="53" spans="1:7" x14ac:dyDescent="0.25">
      <c r="A53" s="83"/>
      <c r="B53" s="65"/>
      <c r="C53" s="24" t="s">
        <v>9</v>
      </c>
      <c r="D53" s="25">
        <v>0</v>
      </c>
      <c r="E53" s="25">
        <v>0</v>
      </c>
      <c r="F53" s="26" t="s">
        <v>16</v>
      </c>
      <c r="G53" s="65"/>
    </row>
    <row r="54" spans="1:7" x14ac:dyDescent="0.25">
      <c r="A54" s="84"/>
      <c r="B54" s="66"/>
      <c r="C54" s="24" t="s">
        <v>10</v>
      </c>
      <c r="D54" s="25">
        <v>0</v>
      </c>
      <c r="E54" s="25">
        <v>0</v>
      </c>
      <c r="F54" s="26" t="s">
        <v>16</v>
      </c>
      <c r="G54" s="66"/>
    </row>
    <row r="55" spans="1:7" ht="18.75" customHeight="1" x14ac:dyDescent="0.25">
      <c r="A55" s="68" t="s">
        <v>24</v>
      </c>
      <c r="B55" s="69"/>
      <c r="C55" s="69"/>
      <c r="D55" s="69"/>
      <c r="E55" s="69"/>
      <c r="F55" s="69"/>
      <c r="G55" s="70"/>
    </row>
    <row r="56" spans="1:7" x14ac:dyDescent="0.25">
      <c r="A56" s="59">
        <v>5</v>
      </c>
      <c r="B56" s="59" t="s">
        <v>28</v>
      </c>
      <c r="C56" s="23" t="s">
        <v>1</v>
      </c>
      <c r="D56" s="34">
        <f>SUM(D57:D60)</f>
        <v>36750.629809999999</v>
      </c>
      <c r="E56" s="34">
        <f>SUM(E57:E60)</f>
        <v>36593.882850000002</v>
      </c>
      <c r="F56" s="19">
        <f>E56/D56</f>
        <v>0.99573484969345083</v>
      </c>
      <c r="G56" s="59" t="s">
        <v>11</v>
      </c>
    </row>
    <row r="57" spans="1:7" x14ac:dyDescent="0.25">
      <c r="A57" s="59"/>
      <c r="B57" s="59"/>
      <c r="C57" s="24" t="s">
        <v>7</v>
      </c>
      <c r="D57" s="35">
        <v>33195.073510000002</v>
      </c>
      <c r="E57" s="35">
        <v>33131.457450000002</v>
      </c>
      <c r="F57" s="22">
        <f>E57/D57</f>
        <v>0.99808356923864516</v>
      </c>
      <c r="G57" s="59"/>
    </row>
    <row r="58" spans="1:7" x14ac:dyDescent="0.25">
      <c r="A58" s="59"/>
      <c r="B58" s="59"/>
      <c r="C58" s="24" t="s">
        <v>8</v>
      </c>
      <c r="D58" s="39">
        <v>1783.4259999999999</v>
      </c>
      <c r="E58" s="33">
        <v>1690.2951</v>
      </c>
      <c r="F58" s="22">
        <f>E58/D58</f>
        <v>0.94777977891989917</v>
      </c>
      <c r="G58" s="59"/>
    </row>
    <row r="59" spans="1:7" x14ac:dyDescent="0.25">
      <c r="A59" s="59"/>
      <c r="B59" s="59"/>
      <c r="C59" s="24" t="s">
        <v>9</v>
      </c>
      <c r="D59" s="33">
        <v>1772.1303</v>
      </c>
      <c r="E59" s="33">
        <v>1772.1303</v>
      </c>
      <c r="F59" s="21">
        <f>E59/D59</f>
        <v>1</v>
      </c>
      <c r="G59" s="59"/>
    </row>
    <row r="60" spans="1:7" x14ac:dyDescent="0.25">
      <c r="A60" s="59"/>
      <c r="B60" s="59"/>
      <c r="C60" s="24" t="s">
        <v>10</v>
      </c>
      <c r="D60" s="27">
        <v>0</v>
      </c>
      <c r="E60" s="27">
        <v>0</v>
      </c>
      <c r="F60" s="21" t="s">
        <v>16</v>
      </c>
      <c r="G60" s="59"/>
    </row>
    <row r="61" spans="1:7" ht="15" customHeight="1" x14ac:dyDescent="0.25">
      <c r="A61" s="59">
        <v>6</v>
      </c>
      <c r="B61" s="59" t="s">
        <v>27</v>
      </c>
      <c r="C61" s="23" t="s">
        <v>1</v>
      </c>
      <c r="D61" s="34">
        <f>SUM(D62:D65)</f>
        <v>2419.4200700000001</v>
      </c>
      <c r="E61" s="34">
        <f>SUM(E62:E65)</f>
        <v>2016.0986500000001</v>
      </c>
      <c r="F61" s="32">
        <f>E61/D61</f>
        <v>0.83329830772214764</v>
      </c>
      <c r="G61" s="59" t="s">
        <v>11</v>
      </c>
    </row>
    <row r="62" spans="1:7" x14ac:dyDescent="0.25">
      <c r="A62" s="59"/>
      <c r="B62" s="59"/>
      <c r="C62" s="24" t="s">
        <v>7</v>
      </c>
      <c r="D62" s="35">
        <v>2405.8691100000001</v>
      </c>
      <c r="E62" s="33">
        <v>2002.5477000000001</v>
      </c>
      <c r="F62" s="21">
        <f>E62/D62</f>
        <v>0.83235937137078919</v>
      </c>
      <c r="G62" s="59"/>
    </row>
    <row r="63" spans="1:7" ht="16.5" customHeight="1" x14ac:dyDescent="0.25">
      <c r="A63" s="59"/>
      <c r="B63" s="59"/>
      <c r="C63" s="24" t="s">
        <v>8</v>
      </c>
      <c r="D63" s="35">
        <v>13.55096</v>
      </c>
      <c r="E63" s="35">
        <v>13.55095</v>
      </c>
      <c r="F63" s="21">
        <f>E63/D63</f>
        <v>0.99999926204490308</v>
      </c>
      <c r="G63" s="59"/>
    </row>
    <row r="64" spans="1:7" x14ac:dyDescent="0.25">
      <c r="A64" s="59"/>
      <c r="B64" s="59"/>
      <c r="C64" s="24" t="s">
        <v>9</v>
      </c>
      <c r="D64" s="27">
        <v>0</v>
      </c>
      <c r="E64" s="27">
        <v>0</v>
      </c>
      <c r="F64" s="21" t="s">
        <v>16</v>
      </c>
      <c r="G64" s="59"/>
    </row>
    <row r="65" spans="1:7" x14ac:dyDescent="0.25">
      <c r="A65" s="59"/>
      <c r="B65" s="59"/>
      <c r="C65" s="24" t="s">
        <v>10</v>
      </c>
      <c r="D65" s="27">
        <v>0</v>
      </c>
      <c r="E65" s="27">
        <v>0</v>
      </c>
      <c r="F65" s="21" t="s">
        <v>16</v>
      </c>
      <c r="G65" s="59"/>
    </row>
    <row r="66" spans="1:7" x14ac:dyDescent="0.25">
      <c r="A66" s="59">
        <v>7</v>
      </c>
      <c r="B66" s="59" t="s">
        <v>34</v>
      </c>
      <c r="C66" s="23" t="s">
        <v>1</v>
      </c>
      <c r="D66" s="28">
        <f>SUM(D67:D70)</f>
        <v>2953.3</v>
      </c>
      <c r="E66" s="28">
        <f>SUM(E67:E70)</f>
        <v>2953.3</v>
      </c>
      <c r="F66" s="32">
        <f>E66/D66</f>
        <v>1</v>
      </c>
      <c r="G66" s="59" t="s">
        <v>11</v>
      </c>
    </row>
    <row r="67" spans="1:7" x14ac:dyDescent="0.25">
      <c r="A67" s="59"/>
      <c r="B67" s="59"/>
      <c r="C67" s="24" t="s">
        <v>7</v>
      </c>
      <c r="D67" s="27">
        <v>2953.3</v>
      </c>
      <c r="E67" s="27">
        <v>2953.3</v>
      </c>
      <c r="F67" s="21">
        <f>E67/D67</f>
        <v>1</v>
      </c>
      <c r="G67" s="59"/>
    </row>
    <row r="68" spans="1:7" ht="18.75" customHeight="1" x14ac:dyDescent="0.25">
      <c r="A68" s="59"/>
      <c r="B68" s="59"/>
      <c r="C68" s="24" t="s">
        <v>8</v>
      </c>
      <c r="D68" s="25">
        <v>0</v>
      </c>
      <c r="E68" s="25">
        <v>0</v>
      </c>
      <c r="F68" s="21" t="s">
        <v>16</v>
      </c>
      <c r="G68" s="59"/>
    </row>
    <row r="69" spans="1:7" ht="13.5" customHeight="1" x14ac:dyDescent="0.25">
      <c r="A69" s="59"/>
      <c r="B69" s="59"/>
      <c r="C69" s="24" t="s">
        <v>9</v>
      </c>
      <c r="D69" s="25">
        <v>0</v>
      </c>
      <c r="E69" s="25">
        <v>0</v>
      </c>
      <c r="F69" s="21" t="s">
        <v>16</v>
      </c>
      <c r="G69" s="59"/>
    </row>
    <row r="70" spans="1:7" ht="12.75" customHeight="1" x14ac:dyDescent="0.25">
      <c r="A70" s="59"/>
      <c r="B70" s="59"/>
      <c r="C70" s="24" t="s">
        <v>10</v>
      </c>
      <c r="D70" s="26">
        <v>0</v>
      </c>
      <c r="E70" s="26">
        <v>0</v>
      </c>
      <c r="F70" s="21" t="s">
        <v>16</v>
      </c>
      <c r="G70" s="59"/>
    </row>
    <row r="71" spans="1:7" x14ac:dyDescent="0.25">
      <c r="A71" s="59">
        <v>8</v>
      </c>
      <c r="B71" s="86" t="s">
        <v>35</v>
      </c>
      <c r="C71" s="23" t="s">
        <v>1</v>
      </c>
      <c r="D71" s="28">
        <f>SUM(D72:D75)</f>
        <v>6766.87</v>
      </c>
      <c r="E71" s="34">
        <f>SUM(E72:E75)</f>
        <v>6665.13591</v>
      </c>
      <c r="F71" s="19">
        <f>E71/D71</f>
        <v>0.98496585718360186</v>
      </c>
      <c r="G71" s="59" t="s">
        <v>11</v>
      </c>
    </row>
    <row r="72" spans="1:7" x14ac:dyDescent="0.25">
      <c r="A72" s="59"/>
      <c r="B72" s="86"/>
      <c r="C72" s="24" t="s">
        <v>7</v>
      </c>
      <c r="D72" s="27">
        <v>6766.87</v>
      </c>
      <c r="E72" s="35">
        <v>6665.13591</v>
      </c>
      <c r="F72" s="22">
        <f>E72/D72</f>
        <v>0.98496585718360186</v>
      </c>
      <c r="G72" s="59"/>
    </row>
    <row r="73" spans="1:7" x14ac:dyDescent="0.25">
      <c r="A73" s="59"/>
      <c r="B73" s="86"/>
      <c r="C73" s="24" t="s">
        <v>8</v>
      </c>
      <c r="D73" s="25">
        <v>0</v>
      </c>
      <c r="E73" s="25">
        <v>0</v>
      </c>
      <c r="F73" s="21" t="s">
        <v>16</v>
      </c>
      <c r="G73" s="59"/>
    </row>
    <row r="74" spans="1:7" x14ac:dyDescent="0.25">
      <c r="A74" s="59"/>
      <c r="B74" s="86"/>
      <c r="C74" s="24" t="s">
        <v>9</v>
      </c>
      <c r="D74" s="25">
        <v>0</v>
      </c>
      <c r="E74" s="25">
        <v>0</v>
      </c>
      <c r="F74" s="21" t="s">
        <v>16</v>
      </c>
      <c r="G74" s="59"/>
    </row>
    <row r="75" spans="1:7" x14ac:dyDescent="0.25">
      <c r="A75" s="59"/>
      <c r="B75" s="86"/>
      <c r="C75" s="24" t="s">
        <v>10</v>
      </c>
      <c r="D75" s="26">
        <v>0</v>
      </c>
      <c r="E75" s="26">
        <v>0</v>
      </c>
      <c r="F75" s="21" t="s">
        <v>16</v>
      </c>
      <c r="G75" s="59"/>
    </row>
    <row r="77" spans="1:7" ht="32.25" customHeight="1" x14ac:dyDescent="0.25">
      <c r="A77" s="85"/>
      <c r="B77" s="85"/>
      <c r="C77" s="85"/>
      <c r="D77" s="85"/>
      <c r="E77" s="85"/>
      <c r="F77" s="85"/>
      <c r="G77" s="85"/>
    </row>
  </sheetData>
  <mergeCells count="51">
    <mergeCell ref="A77:G77"/>
    <mergeCell ref="A71:A75"/>
    <mergeCell ref="B71:B75"/>
    <mergeCell ref="G71:G75"/>
    <mergeCell ref="A66:A70"/>
    <mergeCell ref="B66:B70"/>
    <mergeCell ref="G66:G70"/>
    <mergeCell ref="B61:B65"/>
    <mergeCell ref="G61:G65"/>
    <mergeCell ref="A44:A48"/>
    <mergeCell ref="B44:B48"/>
    <mergeCell ref="G44:G48"/>
    <mergeCell ref="A49:G49"/>
    <mergeCell ref="B50:B54"/>
    <mergeCell ref="A50:A54"/>
    <mergeCell ref="G50:G54"/>
    <mergeCell ref="A55:G55"/>
    <mergeCell ref="A56:A60"/>
    <mergeCell ref="B56:B60"/>
    <mergeCell ref="G56:G60"/>
    <mergeCell ref="A61:A65"/>
    <mergeCell ref="G28:G32"/>
    <mergeCell ref="A33:A37"/>
    <mergeCell ref="B33:B37"/>
    <mergeCell ref="G33:G37"/>
    <mergeCell ref="A38:G38"/>
    <mergeCell ref="A39:A43"/>
    <mergeCell ref="B39:B43"/>
    <mergeCell ref="G39:G43"/>
    <mergeCell ref="A11:A15"/>
    <mergeCell ref="B11:B15"/>
    <mergeCell ref="B17:B21"/>
    <mergeCell ref="G17:G21"/>
    <mergeCell ref="A17:A21"/>
    <mergeCell ref="A16:G16"/>
    <mergeCell ref="G11:G15"/>
    <mergeCell ref="A22:A26"/>
    <mergeCell ref="B22:B26"/>
    <mergeCell ref="G22:G26"/>
    <mergeCell ref="A27:G27"/>
    <mergeCell ref="B28:B32"/>
    <mergeCell ref="A28:A32"/>
    <mergeCell ref="A2:G2"/>
    <mergeCell ref="B6:B10"/>
    <mergeCell ref="G6:G10"/>
    <mergeCell ref="A6:A10"/>
    <mergeCell ref="C4:E4"/>
    <mergeCell ref="A4:A5"/>
    <mergeCell ref="B4:B5"/>
    <mergeCell ref="F4:F5"/>
    <mergeCell ref="G4:G5"/>
  </mergeCells>
  <pageMargins left="0.39370078740157483" right="0.39370078740157483" top="0.78740157480314965" bottom="0.59055118110236227" header="0.31496062992125984" footer="0.31496062992125984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User</cp:lastModifiedBy>
  <cp:lastPrinted>2019-06-04T13:33:22Z</cp:lastPrinted>
  <dcterms:created xsi:type="dcterms:W3CDTF">2013-04-01T15:21:24Z</dcterms:created>
  <dcterms:modified xsi:type="dcterms:W3CDTF">2019-06-04T13:47:34Z</dcterms:modified>
</cp:coreProperties>
</file>