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H10" i="1" l="1"/>
  <c r="H11" i="1"/>
  <c r="H15" i="1"/>
  <c r="H69" i="1" l="1"/>
  <c r="H66" i="1"/>
  <c r="H65" i="1"/>
  <c r="G65" i="1"/>
  <c r="H62" i="1"/>
  <c r="G62" i="1"/>
  <c r="H63" i="1"/>
  <c r="H60" i="1"/>
  <c r="H59" i="1"/>
  <c r="H58" i="1"/>
  <c r="H57" i="1"/>
  <c r="G57" i="1"/>
  <c r="H55" i="1"/>
  <c r="H54" i="1"/>
  <c r="H53" i="1"/>
  <c r="G53" i="1"/>
  <c r="H51" i="1"/>
  <c r="G51" i="1"/>
  <c r="H48" i="1" l="1"/>
  <c r="H29" i="1" l="1"/>
  <c r="H39" i="1"/>
  <c r="G39" i="1"/>
  <c r="G38" i="1"/>
  <c r="G36" i="1"/>
  <c r="G34" i="1"/>
  <c r="G32" i="1"/>
  <c r="G30" i="1"/>
  <c r="G29" i="1"/>
  <c r="G28" i="1"/>
  <c r="H20" i="1" l="1"/>
  <c r="G20" i="1"/>
  <c r="H47" i="1" l="1"/>
  <c r="G47" i="1"/>
  <c r="H46" i="1"/>
  <c r="H45" i="1" s="1"/>
  <c r="G46" i="1"/>
  <c r="G44" i="1"/>
  <c r="H44" i="1"/>
  <c r="H43" i="1"/>
  <c r="G43" i="1"/>
  <c r="H42" i="1"/>
  <c r="G42" i="1"/>
  <c r="H38" i="1"/>
  <c r="H34" i="1"/>
  <c r="H32" i="1"/>
  <c r="H30" i="1"/>
  <c r="H28" i="1"/>
  <c r="G25" i="1"/>
  <c r="H25" i="1"/>
  <c r="H24" i="1"/>
  <c r="G24" i="1"/>
  <c r="H23" i="1"/>
  <c r="G23" i="1"/>
  <c r="H21" i="1"/>
  <c r="H17" i="1" s="1"/>
  <c r="G21" i="1"/>
  <c r="H14" i="1"/>
  <c r="G14" i="1"/>
  <c r="H13" i="1"/>
  <c r="G13" i="1"/>
  <c r="H26" i="1" l="1"/>
  <c r="H22" i="1"/>
  <c r="H40" i="1" l="1"/>
  <c r="H8" i="1" l="1"/>
</calcChain>
</file>

<file path=xl/sharedStrings.xml><?xml version="1.0" encoding="utf-8"?>
<sst xmlns="http://schemas.openxmlformats.org/spreadsheetml/2006/main" count="187" uniqueCount="105">
  <si>
    <t>№№ п/п</t>
  </si>
  <si>
    <t>Факт</t>
  </si>
  <si>
    <t>План</t>
  </si>
  <si>
    <t>Приложение № 2</t>
  </si>
  <si>
    <t>1.</t>
  </si>
  <si>
    <t>2.</t>
  </si>
  <si>
    <t>3.</t>
  </si>
  <si>
    <t>4.</t>
  </si>
  <si>
    <t>5.</t>
  </si>
  <si>
    <t>6.</t>
  </si>
  <si>
    <t>х</t>
  </si>
  <si>
    <t>7.</t>
  </si>
  <si>
    <t>Единица измерения</t>
  </si>
  <si>
    <t>Наименование показателя</t>
  </si>
  <si>
    <t>Значение показателя</t>
  </si>
  <si>
    <t>Причины отклонения от плана</t>
  </si>
  <si>
    <t>%</t>
  </si>
  <si>
    <t>единиц</t>
  </si>
  <si>
    <t>да - 1/ нет - 0</t>
  </si>
  <si>
    <t>Доля ликвидированных объектов накопленного экологического ущерба на территории Ловозерского района</t>
  </si>
  <si>
    <t>Доля подразделений ЕДДС Ловозерского района, готовых к немедленному реагированию при угрозе возникновения, возникновении аварий, происшествий и чрезвычайных ситуаций</t>
  </si>
  <si>
    <t>Доля рассмотренных и переданных в администрацию и соответствующие службы Ловозерского района заявок по угрозе возникновения чрезвычайных ситуаций от общего количества поступивших заявок</t>
  </si>
  <si>
    <t>Количество малых предприятий на 1000 человек населения</t>
  </si>
  <si>
    <t>Доля среднесписочной численности работников малых предприятий в среднегодовой численности населения</t>
  </si>
  <si>
    <t>Доля индивидуальных предпринимателей в среднегодовой численности населения</t>
  </si>
  <si>
    <t>Задача 1 "Обеспечение доступа населения и организаций к информации о деятельности органов местного самоуправления в СМИ и сети Интернет"</t>
  </si>
  <si>
    <t>Своевременная оплата услуг по предоставлению услуг связи</t>
  </si>
  <si>
    <t>Количество номеров печатного издания, в которых опубликованы информационные материалы</t>
  </si>
  <si>
    <t>Количество трансляций информационных материалов по сети кабельного телевидения</t>
  </si>
  <si>
    <t>Задача 2 "Сопровождение справочно-правовой системы и информационно-консультационные услуги по использованию программных продуктов"</t>
  </si>
  <si>
    <t>Обеспечение информационной поддержки и автоматизации процессов управления</t>
  </si>
  <si>
    <t>Задача 3 "Модернизация существующей локально-вычислительной сети, серверного оборудования, рабочих станций и периферийных устройств до современного уровня. Создание условий для доступа к информационным ресурсам по высокоскоростным каналам связи в Интернет"</t>
  </si>
  <si>
    <t>Количество современных рабочих станций и устройств</t>
  </si>
  <si>
    <t>Задача 4 "Обеспечение выполнения мероприятий по информационной безопасности"</t>
  </si>
  <si>
    <t>Выполнение требований ФСТЭК в сфере защиты информации</t>
  </si>
  <si>
    <t>Задача 5 "Гарантированное обеспечение периферийных устройств расходными материалами"</t>
  </si>
  <si>
    <t>Своевременное приобретение расходных материалов</t>
  </si>
  <si>
    <t>Цель: Обеспечение конституционного права жителей Ловозерского района на получение объективной информации о деятельности органов местного самоуправления Ловозерского района, информации, касающейся культурного, экономического и социального развития Ловозерского района</t>
  </si>
  <si>
    <t>Обеспечение своевременного и достоверного информирования населения Ловозерского района по вопросам деятельности органов местного самоуправления Ловозерского района, по вопросам культуры и социально-экономической тематики через официальное средство массовой информации - газету "Ловозерская правда"</t>
  </si>
  <si>
    <t>Доля читателей информации, освещающей деятельность органов местного самоуправления Ловозерского района от общего числа жителей Ловозерского района</t>
  </si>
  <si>
    <t>Выполнение плана выпуска газеты</t>
  </si>
  <si>
    <t>8.</t>
  </si>
  <si>
    <t>Количество услуг, оказываемых на базе МФЦ</t>
  </si>
  <si>
    <t>Доля граждан, получивших государственные и муниципальные услуги по принципу "одного окна" от обратившихся за получением государственных и муниципальных услуг</t>
  </si>
  <si>
    <t>Цель: обеспечение экологической безопасности и улучшение состояния окружающей среды</t>
  </si>
  <si>
    <t>Цель: повышение готовности администрации Ловозерского района и служб Ловозерского района к реагированию на угрозу или возникновение происшествий, аварий, чрезвычайных ситуаций, эффективности привлекаемых сил и средств районных служб при их совместных действиях по предупреждению и ликвидации последствий происшествий, аварий и чрезвычайных ситуаций</t>
  </si>
  <si>
    <t>В связи с расширением в Ловозерском районе федеральных и региональных торговых сетей</t>
  </si>
  <si>
    <t>Обусловлено оптимизацией производимых расходов и размещением информации на официальном сайте администрации Ловозерского района</t>
  </si>
  <si>
    <t>К предыдущему году</t>
  </si>
  <si>
    <t>К плану</t>
  </si>
  <si>
    <t>Цель: повышение эффективности исполнения муниципальных функций в рамках полномочий муниципального образования Ловозерский район</t>
  </si>
  <si>
    <t>Задача: обеспечение деятельности администрации Ловозерского района по выполнению муниципальных функций и переданных полномочий</t>
  </si>
  <si>
    <t>Доля освоенных средств бюджета муниципального образования Ловозерский район</t>
  </si>
  <si>
    <t>Доля реализованных мероприятий, направленных на своевременное и качественное обслуживание органов местного самоуправления</t>
  </si>
  <si>
    <t>Своевременное сервисное обслуживание и ремонт вычислительной техники и оргтехники</t>
  </si>
  <si>
    <t>Информация о достижении значений показателей реализации ведомственных целевых программ в 2018 году</t>
  </si>
  <si>
    <t>Количество знаков безопасности на воде, установленных на водоемах Ловозерского района</t>
  </si>
  <si>
    <t>шт.</t>
  </si>
  <si>
    <t>Создание и функционирование на территории Ловозерского района системы вызовов экстренных служб по единому номеру "112"</t>
  </si>
  <si>
    <t>нет</t>
  </si>
  <si>
    <t>да</t>
  </si>
  <si>
    <t>ВЦП "Охрана окружающей среды" на 2018 - 2020 годы</t>
  </si>
  <si>
    <t>ВЦП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2016 - 2018 годы</t>
  </si>
  <si>
    <t>АВЦП "Обеспечение деятельности органов местного самоуправления муниципального образования Ловозерский район по решению вопросов местного значения и переданных государственных полномочий" на 2017-2019 годы</t>
  </si>
  <si>
    <t>ВЦП "Развитие малого и среднего предпринимательства в Ловозерском районе" на 2016 - 2018 годы</t>
  </si>
  <si>
    <t>ВЦП "Внедрение информационных технологий в сферу муниципального управления, повышения информационной открытости органов местного самоуправления муниципального образования Ловозерский район" на 2016 - 2018 годы</t>
  </si>
  <si>
    <t>ВЦП "Информирование населения о деятельности органов местного самоуправления Ловозерского района" на 2016 - 2018 годы</t>
  </si>
  <si>
    <t>ВЦП "Снижение административных барьеров, оптимизация и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муниципального образования Ловозерский район" на 2016 - 2018 годы</t>
  </si>
  <si>
    <t>ВЦП "Регулирование имущественных, земельных отношений и градостроительной деятельности" на 2018-2020 годы</t>
  </si>
  <si>
    <t>Цель: Регулирование имущественных, земельных отношений и градостроительной деятельности</t>
  </si>
  <si>
    <t>1.1.</t>
  </si>
  <si>
    <t>Количество паспортизированных объектов муниципального имущества</t>
  </si>
  <si>
    <t>Задача 2. Обеспечение проведения независимой оценки рыночной стоимости объектов муниципальной собственности</t>
  </si>
  <si>
    <t>Задача 1. Обеспечение изготовления технической документации на объекты недвижимости муниципальной собственности</t>
  </si>
  <si>
    <t>2.1.</t>
  </si>
  <si>
    <t>Количество объектов муниципального имущества, в отношении которых проведена оценка рыночной стоимости</t>
  </si>
  <si>
    <t>2.2.</t>
  </si>
  <si>
    <t>Оценка стоимости выкупной цены помещений по ул. Советская, дом 21</t>
  </si>
  <si>
    <t>Выкуп помещений по ул. Советская, дом 21</t>
  </si>
  <si>
    <t>2.3.</t>
  </si>
  <si>
    <t>Задача 3. Обеспечение содержания и ремонта объектов казны муниципального образования Ловозерский район</t>
  </si>
  <si>
    <t>3.1.</t>
  </si>
  <si>
    <t>Количество объектов муниципального имущества, в отношении которых осуществлены мероприятия по их содержанию</t>
  </si>
  <si>
    <t>3.2.</t>
  </si>
  <si>
    <t>Количество объектов муниципального имущества, в отношении которых осуществлены мероприятия по техническому обслуживанию</t>
  </si>
  <si>
    <t>3.3.</t>
  </si>
  <si>
    <t>Количество объектов муниципального имущества, в отношении которых осуществлены мероприятия по ремонту</t>
  </si>
  <si>
    <t>3.4.</t>
  </si>
  <si>
    <t>Задача 4. Выполнение работ по землеустройству, земельному кадастру и мониторингу земель</t>
  </si>
  <si>
    <t>4.1.</t>
  </si>
  <si>
    <t>Количество сформированных земельных участков</t>
  </si>
  <si>
    <t>4.2.</t>
  </si>
  <si>
    <t>Наличие надлежащим образом оформленных документов</t>
  </si>
  <si>
    <t>Задача 5. Обеспечение развития территории Ловозерского района.</t>
  </si>
  <si>
    <t>5.1.</t>
  </si>
  <si>
    <t>Наличие разработанных местных нормативов градостроительного проектирования</t>
  </si>
  <si>
    <t>5.2.</t>
  </si>
  <si>
    <t>Наличие разработанных местных нормативов комплексного развития инфраструктуры на территории МО сельское поселение Ловозеро</t>
  </si>
  <si>
    <t>5.3.</t>
  </si>
  <si>
    <t>Количество населенных пунктов в отношении которых внесены сведения ЕГРН</t>
  </si>
  <si>
    <t>Задача 6. Обеспечение муниципального земельного контроля</t>
  </si>
  <si>
    <t>6.1.</t>
  </si>
  <si>
    <t>Количество проверенных земельных участков</t>
  </si>
  <si>
    <t>Мероприятие перенесено на 2019 год</t>
  </si>
  <si>
    <t>Количество объектов муниципального имущества, в отношении которых осуществлен снос ветхого и аварийного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</si>
</sst>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3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/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Layout" topLeftCell="A43" zoomScaleNormal="100" workbookViewId="0">
      <selection activeCell="H45" sqref="H45"/>
    </sheetView>
  </sheetViews>
  <sheetFormatPr defaultRowHeight="15" x14ac:dyDescent="0.25"/>
  <cols>
    <col min="1" max="1" width="4.5703125" customWidth="1"/>
    <col min="2" max="2" width="37.42578125" customWidth="1"/>
    <col min="3" max="3" width="10.140625" customWidth="1"/>
    <col min="4" max="4" width="7.7109375" customWidth="1"/>
    <col min="5" max="5" width="7.5703125" customWidth="1"/>
    <col min="6" max="6" width="7.7109375" customWidth="1"/>
    <col min="7" max="7" width="12.28515625" customWidth="1"/>
    <col min="8" max="8" width="7" customWidth="1"/>
    <col min="9" max="9" width="34.5703125" customWidth="1"/>
  </cols>
  <sheetData>
    <row r="1" spans="1:9" x14ac:dyDescent="0.25">
      <c r="A1" s="1"/>
      <c r="B1" s="1"/>
      <c r="C1" s="1"/>
      <c r="D1" s="1"/>
      <c r="E1" s="1"/>
      <c r="F1" s="1"/>
      <c r="G1" s="83" t="s">
        <v>3</v>
      </c>
      <c r="H1" s="83"/>
      <c r="I1" s="1"/>
    </row>
    <row r="2" spans="1:9" x14ac:dyDescent="0.25">
      <c r="A2" s="84" t="s">
        <v>55</v>
      </c>
      <c r="B2" s="84"/>
      <c r="C2" s="84"/>
      <c r="D2" s="84"/>
      <c r="E2" s="84"/>
      <c r="F2" s="84"/>
      <c r="G2" s="84"/>
      <c r="H2" s="84"/>
      <c r="I2" s="1"/>
    </row>
    <row r="3" spans="1:9" x14ac:dyDescent="0.25">
      <c r="A3" s="15"/>
      <c r="B3" s="15"/>
      <c r="C3" s="15"/>
      <c r="D3" s="15"/>
      <c r="E3" s="15"/>
      <c r="F3" s="15"/>
      <c r="G3" s="15"/>
      <c r="H3" s="15"/>
      <c r="I3" s="1"/>
    </row>
    <row r="4" spans="1:9" x14ac:dyDescent="0.25">
      <c r="A4" s="15"/>
      <c r="B4" s="15"/>
      <c r="C4" s="15"/>
      <c r="D4" s="15"/>
      <c r="E4" s="15"/>
      <c r="F4" s="15"/>
      <c r="G4" s="15"/>
      <c r="H4" s="15"/>
      <c r="I4" s="1"/>
    </row>
    <row r="5" spans="1:9" ht="15" customHeight="1" x14ac:dyDescent="0.25">
      <c r="A5" s="85" t="s">
        <v>0</v>
      </c>
      <c r="B5" s="86" t="s">
        <v>13</v>
      </c>
      <c r="C5" s="85" t="s">
        <v>12</v>
      </c>
      <c r="D5" s="73" t="s">
        <v>14</v>
      </c>
      <c r="E5" s="73"/>
      <c r="F5" s="73"/>
      <c r="G5" s="85" t="s">
        <v>48</v>
      </c>
      <c r="H5" s="70" t="s">
        <v>49</v>
      </c>
      <c r="I5" s="85" t="s">
        <v>15</v>
      </c>
    </row>
    <row r="6" spans="1:9" ht="15" customHeight="1" x14ac:dyDescent="0.25">
      <c r="A6" s="85"/>
      <c r="B6" s="86"/>
      <c r="C6" s="85"/>
      <c r="D6" s="16">
        <v>2017</v>
      </c>
      <c r="E6" s="73">
        <v>2018</v>
      </c>
      <c r="F6" s="73"/>
      <c r="G6" s="85"/>
      <c r="H6" s="71"/>
      <c r="I6" s="85"/>
    </row>
    <row r="7" spans="1:9" x14ac:dyDescent="0.25">
      <c r="A7" s="85"/>
      <c r="B7" s="86"/>
      <c r="C7" s="85"/>
      <c r="D7" s="14" t="s">
        <v>1</v>
      </c>
      <c r="E7" s="14" t="s">
        <v>2</v>
      </c>
      <c r="F7" s="14" t="s">
        <v>1</v>
      </c>
      <c r="G7" s="85"/>
      <c r="H7" s="72"/>
      <c r="I7" s="85"/>
    </row>
    <row r="8" spans="1:9" ht="30" customHeight="1" x14ac:dyDescent="0.25">
      <c r="A8" s="5" t="s">
        <v>4</v>
      </c>
      <c r="B8" s="8" t="s">
        <v>61</v>
      </c>
      <c r="C8" s="4"/>
      <c r="D8" s="4"/>
      <c r="E8" s="4"/>
      <c r="F8" s="4"/>
      <c r="G8" s="26"/>
      <c r="H8" s="27">
        <f>H10</f>
        <v>1</v>
      </c>
      <c r="I8" s="21"/>
    </row>
    <row r="9" spans="1:9" ht="15" customHeight="1" x14ac:dyDescent="0.25">
      <c r="A9" s="11"/>
      <c r="B9" s="74" t="s">
        <v>44</v>
      </c>
      <c r="C9" s="75"/>
      <c r="D9" s="75"/>
      <c r="E9" s="75"/>
      <c r="F9" s="75"/>
      <c r="G9" s="75"/>
      <c r="H9" s="75"/>
      <c r="I9" s="76"/>
    </row>
    <row r="10" spans="1:9" ht="63" customHeight="1" x14ac:dyDescent="0.25">
      <c r="A10" s="18" t="s">
        <v>4</v>
      </c>
      <c r="B10" s="9" t="s">
        <v>19</v>
      </c>
      <c r="C10" s="13" t="s">
        <v>16</v>
      </c>
      <c r="D10" s="13">
        <v>0</v>
      </c>
      <c r="E10" s="31">
        <v>50</v>
      </c>
      <c r="F10" s="31">
        <v>50</v>
      </c>
      <c r="G10" s="17" t="s">
        <v>10</v>
      </c>
      <c r="H10" s="17">
        <f>F10/E10</f>
        <v>1</v>
      </c>
      <c r="I10" s="59"/>
    </row>
    <row r="11" spans="1:9" ht="76.5" x14ac:dyDescent="0.25">
      <c r="A11" s="5" t="s">
        <v>5</v>
      </c>
      <c r="B11" s="8" t="s">
        <v>62</v>
      </c>
      <c r="C11" s="22"/>
      <c r="D11" s="22"/>
      <c r="E11" s="22"/>
      <c r="F11" s="28"/>
      <c r="G11" s="26"/>
      <c r="H11" s="43">
        <f>(H13+H14+H15+H16)/4</f>
        <v>0.75</v>
      </c>
      <c r="I11" s="22"/>
    </row>
    <row r="12" spans="1:9" ht="40.5" customHeight="1" x14ac:dyDescent="0.25">
      <c r="A12" s="11"/>
      <c r="B12" s="74" t="s">
        <v>45</v>
      </c>
      <c r="C12" s="75"/>
      <c r="D12" s="75"/>
      <c r="E12" s="75"/>
      <c r="F12" s="75"/>
      <c r="G12" s="75"/>
      <c r="H12" s="75"/>
      <c r="I12" s="76"/>
    </row>
    <row r="13" spans="1:9" ht="63.75" x14ac:dyDescent="0.25">
      <c r="A13" s="34" t="s">
        <v>4</v>
      </c>
      <c r="B13" s="9" t="s">
        <v>20</v>
      </c>
      <c r="C13" s="13" t="s">
        <v>16</v>
      </c>
      <c r="D13" s="7">
        <v>100</v>
      </c>
      <c r="E13" s="32">
        <v>100</v>
      </c>
      <c r="F13" s="31">
        <v>100</v>
      </c>
      <c r="G13" s="41">
        <f>F13/D13</f>
        <v>1</v>
      </c>
      <c r="H13" s="41">
        <f>F13/E13</f>
        <v>1</v>
      </c>
      <c r="I13" s="2"/>
    </row>
    <row r="14" spans="1:9" ht="64.5" customHeight="1" x14ac:dyDescent="0.25">
      <c r="A14" s="13" t="s">
        <v>5</v>
      </c>
      <c r="B14" s="9" t="s">
        <v>21</v>
      </c>
      <c r="C14" s="13" t="s">
        <v>16</v>
      </c>
      <c r="D14" s="13">
        <v>100</v>
      </c>
      <c r="E14" s="30">
        <v>100</v>
      </c>
      <c r="F14" s="31">
        <v>100</v>
      </c>
      <c r="G14" s="41">
        <f>F14/D14</f>
        <v>1</v>
      </c>
      <c r="H14" s="41">
        <f>F14/E14</f>
        <v>1</v>
      </c>
      <c r="I14" s="2"/>
    </row>
    <row r="15" spans="1:9" ht="52.5" customHeight="1" x14ac:dyDescent="0.25">
      <c r="A15" s="13" t="s">
        <v>6</v>
      </c>
      <c r="B15" s="54" t="s">
        <v>56</v>
      </c>
      <c r="C15" s="47" t="s">
        <v>57</v>
      </c>
      <c r="D15" s="47">
        <v>0</v>
      </c>
      <c r="E15" s="52">
        <v>4</v>
      </c>
      <c r="F15" s="53">
        <v>4</v>
      </c>
      <c r="G15" s="46" t="s">
        <v>10</v>
      </c>
      <c r="H15" s="46">
        <f>F15/E15</f>
        <v>1</v>
      </c>
      <c r="I15" s="2"/>
    </row>
    <row r="16" spans="1:9" ht="52.5" customHeight="1" x14ac:dyDescent="0.25">
      <c r="A16" s="13" t="s">
        <v>7</v>
      </c>
      <c r="B16" s="54" t="s">
        <v>58</v>
      </c>
      <c r="C16" s="47" t="s">
        <v>18</v>
      </c>
      <c r="D16" s="47" t="s">
        <v>59</v>
      </c>
      <c r="E16" s="52" t="s">
        <v>60</v>
      </c>
      <c r="F16" s="53" t="s">
        <v>59</v>
      </c>
      <c r="G16" s="46" t="s">
        <v>10</v>
      </c>
      <c r="H16" s="46">
        <v>0</v>
      </c>
      <c r="I16" s="64" t="s">
        <v>103</v>
      </c>
    </row>
    <row r="17" spans="1:9" ht="76.5" x14ac:dyDescent="0.25">
      <c r="A17" s="5" t="s">
        <v>6</v>
      </c>
      <c r="B17" s="19" t="s">
        <v>63</v>
      </c>
      <c r="C17" s="20"/>
      <c r="D17" s="20"/>
      <c r="E17" s="20"/>
      <c r="F17" s="20"/>
      <c r="G17" s="35"/>
      <c r="H17" s="44">
        <f>AVERAGE(H20:H21)</f>
        <v>1.0134020618556701</v>
      </c>
      <c r="I17" s="4"/>
    </row>
    <row r="18" spans="1:9" ht="16.5" customHeight="1" x14ac:dyDescent="0.25">
      <c r="A18" s="11"/>
      <c r="B18" s="74" t="s">
        <v>50</v>
      </c>
      <c r="C18" s="75"/>
      <c r="D18" s="75"/>
      <c r="E18" s="75"/>
      <c r="F18" s="75"/>
      <c r="G18" s="75"/>
      <c r="H18" s="75"/>
      <c r="I18" s="76"/>
    </row>
    <row r="19" spans="1:9" ht="15" customHeight="1" x14ac:dyDescent="0.25">
      <c r="A19" s="11"/>
      <c r="B19" s="74" t="s">
        <v>51</v>
      </c>
      <c r="C19" s="75"/>
      <c r="D19" s="75"/>
      <c r="E19" s="75"/>
      <c r="F19" s="75"/>
      <c r="G19" s="75"/>
      <c r="H19" s="75"/>
      <c r="I19" s="76"/>
    </row>
    <row r="20" spans="1:9" ht="40.5" customHeight="1" x14ac:dyDescent="0.25">
      <c r="A20" s="39" t="s">
        <v>4</v>
      </c>
      <c r="B20" s="3" t="s">
        <v>52</v>
      </c>
      <c r="C20" s="39" t="s">
        <v>16</v>
      </c>
      <c r="D20" s="58">
        <v>99.7</v>
      </c>
      <c r="E20" s="40">
        <v>97</v>
      </c>
      <c r="F20" s="50">
        <v>99.6</v>
      </c>
      <c r="G20" s="42">
        <f>F20/D20</f>
        <v>0.99899699097291872</v>
      </c>
      <c r="H20" s="42">
        <f>F20/E20</f>
        <v>1.0268041237113401</v>
      </c>
      <c r="I20" s="2"/>
    </row>
    <row r="21" spans="1:9" ht="39.75" customHeight="1" x14ac:dyDescent="0.25">
      <c r="A21" s="13" t="s">
        <v>5</v>
      </c>
      <c r="B21" s="3" t="s">
        <v>53</v>
      </c>
      <c r="C21" s="13" t="s">
        <v>16</v>
      </c>
      <c r="D21" s="13">
        <v>90</v>
      </c>
      <c r="E21" s="30">
        <v>90</v>
      </c>
      <c r="F21" s="31">
        <v>90</v>
      </c>
      <c r="G21" s="41">
        <f>F21/D21</f>
        <v>1</v>
      </c>
      <c r="H21" s="41">
        <f>F21/E21</f>
        <v>1</v>
      </c>
      <c r="I21" s="2"/>
    </row>
    <row r="22" spans="1:9" ht="38.25" x14ac:dyDescent="0.25">
      <c r="A22" s="5" t="s">
        <v>7</v>
      </c>
      <c r="B22" s="6" t="s">
        <v>64</v>
      </c>
      <c r="C22" s="4"/>
      <c r="D22" s="4"/>
      <c r="E22" s="4"/>
      <c r="F22" s="4"/>
      <c r="G22" s="26"/>
      <c r="H22" s="43">
        <f>(H23+H24+H25)/3</f>
        <v>0.80597873779005358</v>
      </c>
      <c r="I22" s="4"/>
    </row>
    <row r="23" spans="1:9" ht="27.75" customHeight="1" x14ac:dyDescent="0.25">
      <c r="A23" s="13" t="s">
        <v>4</v>
      </c>
      <c r="B23" s="3" t="s">
        <v>22</v>
      </c>
      <c r="C23" s="13" t="s">
        <v>17</v>
      </c>
      <c r="D23" s="36">
        <v>3.7</v>
      </c>
      <c r="E23" s="37">
        <v>5.8</v>
      </c>
      <c r="F23" s="37">
        <v>3.6</v>
      </c>
      <c r="G23" s="41">
        <f>F23/D23</f>
        <v>0.97297297297297292</v>
      </c>
      <c r="H23" s="41">
        <f>F23/E23</f>
        <v>0.62068965517241381</v>
      </c>
      <c r="I23" s="77" t="s">
        <v>46</v>
      </c>
    </row>
    <row r="24" spans="1:9" ht="39" customHeight="1" x14ac:dyDescent="0.25">
      <c r="A24" s="13" t="s">
        <v>5</v>
      </c>
      <c r="B24" s="3" t="s">
        <v>23</v>
      </c>
      <c r="C24" s="13" t="s">
        <v>16</v>
      </c>
      <c r="D24" s="17">
        <v>4</v>
      </c>
      <c r="E24" s="13">
        <v>4.7</v>
      </c>
      <c r="F24" s="49">
        <v>4.3</v>
      </c>
      <c r="G24" s="41">
        <f>F24/D24</f>
        <v>1.075</v>
      </c>
      <c r="H24" s="41">
        <f>F24/E24</f>
        <v>0.91489361702127647</v>
      </c>
      <c r="I24" s="78"/>
    </row>
    <row r="25" spans="1:9" ht="25.5" x14ac:dyDescent="0.25">
      <c r="A25" s="13" t="s">
        <v>6</v>
      </c>
      <c r="B25" s="10" t="s">
        <v>24</v>
      </c>
      <c r="C25" s="13" t="s">
        <v>16</v>
      </c>
      <c r="D25" s="13">
        <v>1.6</v>
      </c>
      <c r="E25" s="13">
        <v>1.7</v>
      </c>
      <c r="F25" s="13">
        <v>1.5</v>
      </c>
      <c r="G25" s="41">
        <f>F25/D25</f>
        <v>0.9375</v>
      </c>
      <c r="H25" s="41">
        <f>F25/E25</f>
        <v>0.88235294117647056</v>
      </c>
      <c r="I25" s="79"/>
    </row>
    <row r="26" spans="1:9" ht="89.25" x14ac:dyDescent="0.25">
      <c r="A26" s="5" t="s">
        <v>8</v>
      </c>
      <c r="B26" s="6" t="s">
        <v>65</v>
      </c>
      <c r="C26" s="4"/>
      <c r="D26" s="4"/>
      <c r="E26" s="4"/>
      <c r="F26" s="22"/>
      <c r="G26" s="26"/>
      <c r="H26" s="43">
        <f>(H28+H29+H30+H32+H34+H38+H39)/7</f>
        <v>0.8303571428571429</v>
      </c>
      <c r="I26" s="4"/>
    </row>
    <row r="27" spans="1:9" x14ac:dyDescent="0.25">
      <c r="A27" s="12"/>
      <c r="B27" s="80" t="s">
        <v>25</v>
      </c>
      <c r="C27" s="81"/>
      <c r="D27" s="81"/>
      <c r="E27" s="81"/>
      <c r="F27" s="81"/>
      <c r="G27" s="81"/>
      <c r="H27" s="81"/>
      <c r="I27" s="82"/>
    </row>
    <row r="28" spans="1:9" ht="25.5" x14ac:dyDescent="0.25">
      <c r="A28" s="13" t="s">
        <v>4</v>
      </c>
      <c r="B28" s="3" t="s">
        <v>26</v>
      </c>
      <c r="C28" s="13" t="s">
        <v>18</v>
      </c>
      <c r="D28" s="13">
        <v>1</v>
      </c>
      <c r="E28" s="13">
        <v>1</v>
      </c>
      <c r="F28" s="13">
        <v>1</v>
      </c>
      <c r="G28" s="17">
        <f>F28/D28</f>
        <v>1</v>
      </c>
      <c r="H28" s="41">
        <f>F28/E28</f>
        <v>1</v>
      </c>
      <c r="I28" s="2"/>
    </row>
    <row r="29" spans="1:9" ht="38.25" x14ac:dyDescent="0.25">
      <c r="A29" s="13" t="s">
        <v>5</v>
      </c>
      <c r="B29" s="3" t="s">
        <v>27</v>
      </c>
      <c r="C29" s="13" t="s">
        <v>17</v>
      </c>
      <c r="D29" s="13">
        <v>52</v>
      </c>
      <c r="E29" s="13">
        <v>64</v>
      </c>
      <c r="F29" s="30">
        <v>52</v>
      </c>
      <c r="G29" s="17">
        <f>F29/D29</f>
        <v>1</v>
      </c>
      <c r="H29" s="17">
        <f>F29/E29</f>
        <v>0.8125</v>
      </c>
      <c r="I29" s="38"/>
    </row>
    <row r="30" spans="1:9" ht="45" x14ac:dyDescent="0.25">
      <c r="A30" s="13" t="s">
        <v>6</v>
      </c>
      <c r="B30" s="3" t="s">
        <v>28</v>
      </c>
      <c r="C30" s="13" t="s">
        <v>17</v>
      </c>
      <c r="D30" s="13">
        <v>1</v>
      </c>
      <c r="E30" s="13">
        <v>10</v>
      </c>
      <c r="F30" s="30">
        <v>0</v>
      </c>
      <c r="G30" s="17">
        <f>F30/D30</f>
        <v>0</v>
      </c>
      <c r="H30" s="41">
        <f>F30/E30</f>
        <v>0</v>
      </c>
      <c r="I30" s="38" t="s">
        <v>47</v>
      </c>
    </row>
    <row r="31" spans="1:9" x14ac:dyDescent="0.25">
      <c r="A31" s="12"/>
      <c r="B31" s="87" t="s">
        <v>29</v>
      </c>
      <c r="C31" s="87"/>
      <c r="D31" s="87"/>
      <c r="E31" s="87"/>
      <c r="F31" s="87"/>
      <c r="G31" s="87"/>
      <c r="H31" s="87"/>
      <c r="I31" s="87"/>
    </row>
    <row r="32" spans="1:9" ht="25.5" x14ac:dyDescent="0.25">
      <c r="A32" s="13" t="s">
        <v>7</v>
      </c>
      <c r="B32" s="3" t="s">
        <v>30</v>
      </c>
      <c r="C32" s="13" t="s">
        <v>18</v>
      </c>
      <c r="D32" s="13">
        <v>1</v>
      </c>
      <c r="E32" s="13">
        <v>1</v>
      </c>
      <c r="F32" s="13">
        <v>1</v>
      </c>
      <c r="G32" s="17">
        <f>F32/D32</f>
        <v>1</v>
      </c>
      <c r="H32" s="41">
        <f>F32/E32</f>
        <v>1</v>
      </c>
      <c r="I32" s="2"/>
    </row>
    <row r="33" spans="1:9" ht="26.25" customHeight="1" x14ac:dyDescent="0.25">
      <c r="A33" s="12"/>
      <c r="B33" s="87" t="s">
        <v>31</v>
      </c>
      <c r="C33" s="87"/>
      <c r="D33" s="87"/>
      <c r="E33" s="87"/>
      <c r="F33" s="87"/>
      <c r="G33" s="87"/>
      <c r="H33" s="87"/>
      <c r="I33" s="87"/>
    </row>
    <row r="34" spans="1:9" ht="25.5" x14ac:dyDescent="0.25">
      <c r="A34" s="13" t="s">
        <v>8</v>
      </c>
      <c r="B34" s="3" t="s">
        <v>32</v>
      </c>
      <c r="C34" s="13" t="s">
        <v>17</v>
      </c>
      <c r="D34" s="13">
        <v>48</v>
      </c>
      <c r="E34" s="13">
        <v>42</v>
      </c>
      <c r="F34" s="13">
        <v>42</v>
      </c>
      <c r="G34" s="17">
        <f>F34/D34</f>
        <v>0.875</v>
      </c>
      <c r="H34" s="41">
        <f>F34/E34</f>
        <v>1</v>
      </c>
      <c r="I34" s="51"/>
    </row>
    <row r="35" spans="1:9" x14ac:dyDescent="0.25">
      <c r="A35" s="12"/>
      <c r="B35" s="87" t="s">
        <v>33</v>
      </c>
      <c r="C35" s="87"/>
      <c r="D35" s="87"/>
      <c r="E35" s="87"/>
      <c r="F35" s="87"/>
      <c r="G35" s="87"/>
      <c r="H35" s="87"/>
      <c r="I35" s="87"/>
    </row>
    <row r="36" spans="1:9" ht="25.5" x14ac:dyDescent="0.25">
      <c r="A36" s="13" t="s">
        <v>9</v>
      </c>
      <c r="B36" s="3" t="s">
        <v>34</v>
      </c>
      <c r="C36" s="13" t="s">
        <v>18</v>
      </c>
      <c r="D36" s="13">
        <v>1</v>
      </c>
      <c r="E36" s="13">
        <v>1</v>
      </c>
      <c r="F36" s="13">
        <v>1</v>
      </c>
      <c r="G36" s="17">
        <f>F36/D36</f>
        <v>1</v>
      </c>
      <c r="H36" s="41" t="s">
        <v>10</v>
      </c>
      <c r="I36" s="2"/>
    </row>
    <row r="37" spans="1:9" x14ac:dyDescent="0.25">
      <c r="A37" s="12"/>
      <c r="B37" s="87" t="s">
        <v>35</v>
      </c>
      <c r="C37" s="87"/>
      <c r="D37" s="87"/>
      <c r="E37" s="87"/>
      <c r="F37" s="87"/>
      <c r="G37" s="87"/>
      <c r="H37" s="87"/>
      <c r="I37" s="87"/>
    </row>
    <row r="38" spans="1:9" ht="25.5" x14ac:dyDescent="0.25">
      <c r="A38" s="13" t="s">
        <v>11</v>
      </c>
      <c r="B38" s="3" t="s">
        <v>36</v>
      </c>
      <c r="C38" s="13" t="s">
        <v>18</v>
      </c>
      <c r="D38" s="13">
        <v>1</v>
      </c>
      <c r="E38" s="13">
        <v>1</v>
      </c>
      <c r="F38" s="13">
        <v>1</v>
      </c>
      <c r="G38" s="17">
        <f>F38/D38</f>
        <v>1</v>
      </c>
      <c r="H38" s="41">
        <f>F38/E38</f>
        <v>1</v>
      </c>
      <c r="I38" s="2"/>
    </row>
    <row r="39" spans="1:9" ht="38.25" x14ac:dyDescent="0.25">
      <c r="A39" s="13" t="s">
        <v>41</v>
      </c>
      <c r="B39" s="3" t="s">
        <v>54</v>
      </c>
      <c r="C39" s="13" t="s">
        <v>18</v>
      </c>
      <c r="D39" s="13">
        <v>1</v>
      </c>
      <c r="E39" s="13">
        <v>1</v>
      </c>
      <c r="F39" s="13">
        <v>1</v>
      </c>
      <c r="G39" s="17">
        <f>F39/D39</f>
        <v>1</v>
      </c>
      <c r="H39" s="41">
        <f>F39/E39</f>
        <v>1</v>
      </c>
      <c r="I39" s="2"/>
    </row>
    <row r="40" spans="1:9" ht="51" x14ac:dyDescent="0.25">
      <c r="A40" s="23" t="s">
        <v>9</v>
      </c>
      <c r="B40" s="24" t="s">
        <v>66</v>
      </c>
      <c r="C40" s="25"/>
      <c r="D40" s="25"/>
      <c r="E40" s="25"/>
      <c r="F40" s="25"/>
      <c r="G40" s="33"/>
      <c r="H40" s="45">
        <f>(H42+H43+H44)/3</f>
        <v>1</v>
      </c>
      <c r="I40" s="4"/>
    </row>
    <row r="41" spans="1:9" ht="27.75" customHeight="1" x14ac:dyDescent="0.25">
      <c r="A41" s="11"/>
      <c r="B41" s="74" t="s">
        <v>37</v>
      </c>
      <c r="C41" s="75"/>
      <c r="D41" s="75"/>
      <c r="E41" s="75"/>
      <c r="F41" s="75"/>
      <c r="G41" s="75"/>
      <c r="H41" s="75"/>
      <c r="I41" s="76"/>
    </row>
    <row r="42" spans="1:9" ht="114.75" x14ac:dyDescent="0.25">
      <c r="A42" s="13" t="s">
        <v>4</v>
      </c>
      <c r="B42" s="3" t="s">
        <v>38</v>
      </c>
      <c r="C42" s="13" t="s">
        <v>18</v>
      </c>
      <c r="D42" s="13">
        <v>1</v>
      </c>
      <c r="E42" s="13">
        <v>1</v>
      </c>
      <c r="F42" s="13">
        <v>1</v>
      </c>
      <c r="G42" s="41">
        <f>F42/D42</f>
        <v>1</v>
      </c>
      <c r="H42" s="41">
        <f>F42/E42</f>
        <v>1</v>
      </c>
      <c r="I42" s="2"/>
    </row>
    <row r="43" spans="1:9" ht="52.5" customHeight="1" x14ac:dyDescent="0.25">
      <c r="A43" s="13" t="s">
        <v>5</v>
      </c>
      <c r="B43" s="3" t="s">
        <v>39</v>
      </c>
      <c r="C43" s="13" t="s">
        <v>16</v>
      </c>
      <c r="D43" s="13">
        <v>36.4</v>
      </c>
      <c r="E43" s="13">
        <v>36.4</v>
      </c>
      <c r="F43" s="13">
        <v>36.4</v>
      </c>
      <c r="G43" s="41">
        <f>F43/D43</f>
        <v>1</v>
      </c>
      <c r="H43" s="41">
        <f>F43/E43</f>
        <v>1</v>
      </c>
      <c r="I43" s="2"/>
    </row>
    <row r="44" spans="1:9" x14ac:dyDescent="0.25">
      <c r="A44" s="14" t="s">
        <v>6</v>
      </c>
      <c r="B44" s="3" t="s">
        <v>40</v>
      </c>
      <c r="C44" s="13" t="s">
        <v>16</v>
      </c>
      <c r="D44" s="13">
        <v>100</v>
      </c>
      <c r="E44" s="13">
        <v>100</v>
      </c>
      <c r="F44" s="13">
        <v>100</v>
      </c>
      <c r="G44" s="41">
        <f>F44/D44</f>
        <v>1</v>
      </c>
      <c r="H44" s="41">
        <f>F44/E44</f>
        <v>1</v>
      </c>
      <c r="I44" s="2"/>
    </row>
    <row r="45" spans="1:9" ht="114.75" x14ac:dyDescent="0.25">
      <c r="A45" s="5" t="s">
        <v>11</v>
      </c>
      <c r="B45" s="6" t="s">
        <v>67</v>
      </c>
      <c r="C45" s="4"/>
      <c r="D45" s="4"/>
      <c r="E45" s="4"/>
      <c r="F45" s="4"/>
      <c r="G45" s="26"/>
      <c r="H45" s="43">
        <f>(H46+H47)/2</f>
        <v>0.93666666666666665</v>
      </c>
      <c r="I45" s="4"/>
    </row>
    <row r="46" spans="1:9" ht="77.25" customHeight="1" x14ac:dyDescent="0.25">
      <c r="A46" s="47" t="s">
        <v>4</v>
      </c>
      <c r="B46" s="48" t="s">
        <v>42</v>
      </c>
      <c r="C46" s="47" t="s">
        <v>17</v>
      </c>
      <c r="D46" s="47">
        <v>109</v>
      </c>
      <c r="E46" s="47">
        <v>150</v>
      </c>
      <c r="F46" s="47">
        <v>131</v>
      </c>
      <c r="G46" s="46">
        <f>F46/D46</f>
        <v>1.201834862385321</v>
      </c>
      <c r="H46" s="46">
        <f>F46/E46</f>
        <v>0.87333333333333329</v>
      </c>
      <c r="I46" s="29"/>
    </row>
    <row r="47" spans="1:9" ht="51" customHeight="1" x14ac:dyDescent="0.25">
      <c r="A47" s="13" t="s">
        <v>5</v>
      </c>
      <c r="B47" s="3" t="s">
        <v>43</v>
      </c>
      <c r="C47" s="13" t="s">
        <v>16</v>
      </c>
      <c r="D47" s="13">
        <v>100</v>
      </c>
      <c r="E47" s="13">
        <v>100</v>
      </c>
      <c r="F47" s="13">
        <v>100</v>
      </c>
      <c r="G47" s="46">
        <f>F47/D47</f>
        <v>1</v>
      </c>
      <c r="H47" s="46">
        <f>F47/E47</f>
        <v>1</v>
      </c>
      <c r="I47" s="2"/>
    </row>
    <row r="48" spans="1:9" ht="38.25" x14ac:dyDescent="0.25">
      <c r="A48" s="61" t="s">
        <v>41</v>
      </c>
      <c r="B48" s="62" t="s">
        <v>68</v>
      </c>
      <c r="C48" s="61"/>
      <c r="D48" s="61"/>
      <c r="E48" s="61"/>
      <c r="F48" s="61"/>
      <c r="G48" s="61"/>
      <c r="H48" s="63">
        <f>(H51+H53+H54+H55+H57+H58+H59+H60+H62+H63+H65+H66+H69)/13</f>
        <v>0.7846153846153846</v>
      </c>
      <c r="I48" s="61"/>
    </row>
    <row r="49" spans="1:9" x14ac:dyDescent="0.25">
      <c r="A49" s="68" t="s">
        <v>69</v>
      </c>
      <c r="B49" s="68"/>
      <c r="C49" s="68"/>
      <c r="D49" s="68"/>
      <c r="E49" s="68"/>
      <c r="F49" s="68"/>
      <c r="G49" s="68"/>
      <c r="H49" s="68"/>
      <c r="I49" s="68"/>
    </row>
    <row r="50" spans="1:9" x14ac:dyDescent="0.25">
      <c r="A50" s="69" t="s">
        <v>73</v>
      </c>
      <c r="B50" s="69"/>
      <c r="C50" s="69"/>
      <c r="D50" s="69"/>
      <c r="E50" s="69"/>
      <c r="F50" s="69"/>
      <c r="G50" s="69"/>
      <c r="H50" s="69"/>
      <c r="I50" s="69"/>
    </row>
    <row r="51" spans="1:9" ht="25.5" x14ac:dyDescent="0.25">
      <c r="A51" s="55" t="s">
        <v>70</v>
      </c>
      <c r="B51" s="56" t="s">
        <v>71</v>
      </c>
      <c r="C51" s="55" t="s">
        <v>57</v>
      </c>
      <c r="D51" s="55">
        <v>1</v>
      </c>
      <c r="E51" s="55">
        <v>5</v>
      </c>
      <c r="F51" s="55">
        <v>6</v>
      </c>
      <c r="G51" s="60">
        <f>F51/D51</f>
        <v>6</v>
      </c>
      <c r="H51" s="55">
        <f>F51/E51</f>
        <v>1.2</v>
      </c>
      <c r="I51" s="55"/>
    </row>
    <row r="52" spans="1:9" x14ac:dyDescent="0.25">
      <c r="A52" s="65" t="s">
        <v>72</v>
      </c>
      <c r="B52" s="66"/>
      <c r="C52" s="66"/>
      <c r="D52" s="66"/>
      <c r="E52" s="66"/>
      <c r="F52" s="66"/>
      <c r="G52" s="66"/>
      <c r="H52" s="66"/>
      <c r="I52" s="67"/>
    </row>
    <row r="53" spans="1:9" ht="38.25" x14ac:dyDescent="0.25">
      <c r="A53" s="55" t="s">
        <v>74</v>
      </c>
      <c r="B53" s="56" t="s">
        <v>75</v>
      </c>
      <c r="C53" s="55" t="s">
        <v>57</v>
      </c>
      <c r="D53" s="55">
        <v>34</v>
      </c>
      <c r="E53" s="55">
        <v>5</v>
      </c>
      <c r="F53" s="55">
        <v>5</v>
      </c>
      <c r="G53" s="60">
        <f>F53/D53</f>
        <v>0.14705882352941177</v>
      </c>
      <c r="H53" s="60">
        <f>F53/E53</f>
        <v>1</v>
      </c>
      <c r="I53" s="55"/>
    </row>
    <row r="54" spans="1:9" ht="25.5" x14ac:dyDescent="0.25">
      <c r="A54" s="55" t="s">
        <v>76</v>
      </c>
      <c r="B54" s="56" t="s">
        <v>77</v>
      </c>
      <c r="C54" s="55" t="s">
        <v>57</v>
      </c>
      <c r="D54" s="55" t="s">
        <v>10</v>
      </c>
      <c r="E54" s="55">
        <v>8</v>
      </c>
      <c r="F54" s="55">
        <v>0</v>
      </c>
      <c r="G54" s="55" t="s">
        <v>10</v>
      </c>
      <c r="H54" s="55">
        <f>F54/E54</f>
        <v>0</v>
      </c>
      <c r="I54" s="55"/>
    </row>
    <row r="55" spans="1:9" x14ac:dyDescent="0.25">
      <c r="A55" s="55" t="s">
        <v>79</v>
      </c>
      <c r="B55" s="56" t="s">
        <v>78</v>
      </c>
      <c r="C55" s="55" t="s">
        <v>57</v>
      </c>
      <c r="D55" s="55" t="s">
        <v>10</v>
      </c>
      <c r="E55" s="55">
        <v>6</v>
      </c>
      <c r="F55" s="55">
        <v>0</v>
      </c>
      <c r="G55" s="55" t="s">
        <v>10</v>
      </c>
      <c r="H55" s="55">
        <f>F55/E55</f>
        <v>0</v>
      </c>
      <c r="I55" s="55"/>
    </row>
    <row r="56" spans="1:9" x14ac:dyDescent="0.25">
      <c r="A56" s="65" t="s">
        <v>80</v>
      </c>
      <c r="B56" s="66"/>
      <c r="C56" s="66"/>
      <c r="D56" s="66"/>
      <c r="E56" s="66"/>
      <c r="F56" s="66"/>
      <c r="G56" s="66"/>
      <c r="H56" s="66"/>
      <c r="I56" s="67"/>
    </row>
    <row r="57" spans="1:9" ht="51" x14ac:dyDescent="0.25">
      <c r="A57" s="55" t="s">
        <v>81</v>
      </c>
      <c r="B57" s="56" t="s">
        <v>82</v>
      </c>
      <c r="C57" s="55" t="s">
        <v>57</v>
      </c>
      <c r="D57" s="55">
        <v>8</v>
      </c>
      <c r="E57" s="55">
        <v>6</v>
      </c>
      <c r="F57" s="55">
        <v>6</v>
      </c>
      <c r="G57" s="55">
        <f>F57/D57</f>
        <v>0.75</v>
      </c>
      <c r="H57" s="55">
        <f>F57/E57</f>
        <v>1</v>
      </c>
      <c r="I57" s="55"/>
    </row>
    <row r="58" spans="1:9" ht="51" x14ac:dyDescent="0.25">
      <c r="A58" s="57" t="s">
        <v>83</v>
      </c>
      <c r="B58" s="56" t="s">
        <v>84</v>
      </c>
      <c r="C58" s="55" t="s">
        <v>57</v>
      </c>
      <c r="D58" s="55" t="s">
        <v>10</v>
      </c>
      <c r="E58" s="55">
        <v>2</v>
      </c>
      <c r="F58" s="55">
        <v>2</v>
      </c>
      <c r="G58" s="55" t="s">
        <v>10</v>
      </c>
      <c r="H58" s="55">
        <f>F58/E58</f>
        <v>1</v>
      </c>
      <c r="I58" s="55"/>
    </row>
    <row r="59" spans="1:9" ht="38.25" x14ac:dyDescent="0.25">
      <c r="A59" s="55" t="s">
        <v>85</v>
      </c>
      <c r="B59" s="56" t="s">
        <v>86</v>
      </c>
      <c r="C59" s="55" t="s">
        <v>57</v>
      </c>
      <c r="D59" s="55" t="s">
        <v>10</v>
      </c>
      <c r="E59" s="55">
        <v>1</v>
      </c>
      <c r="F59" s="55">
        <v>1</v>
      </c>
      <c r="G59" s="55" t="s">
        <v>10</v>
      </c>
      <c r="H59" s="55">
        <f>F59/E59</f>
        <v>1</v>
      </c>
      <c r="I59" s="55"/>
    </row>
    <row r="60" spans="1:9" ht="51" x14ac:dyDescent="0.25">
      <c r="A60" s="55" t="s">
        <v>87</v>
      </c>
      <c r="B60" s="56" t="s">
        <v>104</v>
      </c>
      <c r="C60" s="55" t="s">
        <v>57</v>
      </c>
      <c r="D60" s="55" t="s">
        <v>10</v>
      </c>
      <c r="E60" s="55">
        <v>2</v>
      </c>
      <c r="F60" s="55">
        <v>0</v>
      </c>
      <c r="G60" s="55" t="s">
        <v>10</v>
      </c>
      <c r="H60" s="55">
        <f>F60/E60</f>
        <v>0</v>
      </c>
      <c r="I60" s="55"/>
    </row>
    <row r="61" spans="1:9" x14ac:dyDescent="0.25">
      <c r="A61" s="65" t="s">
        <v>88</v>
      </c>
      <c r="B61" s="66"/>
      <c r="C61" s="66"/>
      <c r="D61" s="66"/>
      <c r="E61" s="66"/>
      <c r="F61" s="66"/>
      <c r="G61" s="66"/>
      <c r="H61" s="66"/>
      <c r="I61" s="67"/>
    </row>
    <row r="62" spans="1:9" ht="25.5" x14ac:dyDescent="0.25">
      <c r="A62" s="55" t="s">
        <v>89</v>
      </c>
      <c r="B62" s="56" t="s">
        <v>90</v>
      </c>
      <c r="C62" s="55" t="s">
        <v>57</v>
      </c>
      <c r="D62" s="55">
        <v>2</v>
      </c>
      <c r="E62" s="55">
        <v>6</v>
      </c>
      <c r="F62" s="55">
        <v>6</v>
      </c>
      <c r="G62" s="55">
        <f>F62/D62</f>
        <v>3</v>
      </c>
      <c r="H62" s="55">
        <f>F62/E62</f>
        <v>1</v>
      </c>
      <c r="I62" s="55"/>
    </row>
    <row r="63" spans="1:9" ht="25.5" x14ac:dyDescent="0.25">
      <c r="A63" s="55" t="s">
        <v>91</v>
      </c>
      <c r="B63" s="56" t="s">
        <v>92</v>
      </c>
      <c r="C63" s="55" t="s">
        <v>18</v>
      </c>
      <c r="D63" s="55" t="s">
        <v>10</v>
      </c>
      <c r="E63" s="55">
        <v>1</v>
      </c>
      <c r="F63" s="55">
        <v>1</v>
      </c>
      <c r="G63" s="55" t="s">
        <v>10</v>
      </c>
      <c r="H63" s="55">
        <f>F63/E63</f>
        <v>1</v>
      </c>
      <c r="I63" s="55"/>
    </row>
    <row r="64" spans="1:9" x14ac:dyDescent="0.25">
      <c r="A64" s="65" t="s">
        <v>93</v>
      </c>
      <c r="B64" s="66"/>
      <c r="C64" s="66"/>
      <c r="D64" s="66"/>
      <c r="E64" s="66"/>
      <c r="F64" s="66"/>
      <c r="G64" s="66"/>
      <c r="H64" s="66"/>
      <c r="I64" s="67"/>
    </row>
    <row r="65" spans="1:9" ht="38.25" x14ac:dyDescent="0.25">
      <c r="A65" s="55" t="s">
        <v>94</v>
      </c>
      <c r="B65" s="56" t="s">
        <v>95</v>
      </c>
      <c r="C65" s="55" t="s">
        <v>18</v>
      </c>
      <c r="D65" s="55">
        <v>1</v>
      </c>
      <c r="E65" s="55">
        <v>1</v>
      </c>
      <c r="F65" s="55">
        <v>1</v>
      </c>
      <c r="G65" s="55">
        <f>F65/D65</f>
        <v>1</v>
      </c>
      <c r="H65" s="55">
        <f>F65/E65</f>
        <v>1</v>
      </c>
      <c r="I65" s="55"/>
    </row>
    <row r="66" spans="1:9" ht="51" x14ac:dyDescent="0.25">
      <c r="A66" s="55" t="s">
        <v>96</v>
      </c>
      <c r="B66" s="56" t="s">
        <v>97</v>
      </c>
      <c r="C66" s="55" t="s">
        <v>18</v>
      </c>
      <c r="D66" s="55" t="s">
        <v>10</v>
      </c>
      <c r="E66" s="55">
        <v>1</v>
      </c>
      <c r="F66" s="55">
        <v>1</v>
      </c>
      <c r="G66" s="55" t="s">
        <v>10</v>
      </c>
      <c r="H66" s="55">
        <f>F66/E66</f>
        <v>1</v>
      </c>
      <c r="I66" s="55"/>
    </row>
    <row r="67" spans="1:9" ht="25.5" x14ac:dyDescent="0.25">
      <c r="A67" s="55" t="s">
        <v>98</v>
      </c>
      <c r="B67" s="56" t="s">
        <v>99</v>
      </c>
      <c r="C67" s="55" t="s">
        <v>57</v>
      </c>
      <c r="D67" s="55" t="s">
        <v>10</v>
      </c>
      <c r="E67" s="55" t="s">
        <v>10</v>
      </c>
      <c r="F67" s="55" t="s">
        <v>10</v>
      </c>
      <c r="G67" s="55" t="s">
        <v>10</v>
      </c>
      <c r="H67" s="55" t="s">
        <v>10</v>
      </c>
      <c r="I67" s="55"/>
    </row>
    <row r="68" spans="1:9" x14ac:dyDescent="0.25">
      <c r="A68" s="65" t="s">
        <v>100</v>
      </c>
      <c r="B68" s="66"/>
      <c r="C68" s="66"/>
      <c r="D68" s="66"/>
      <c r="E68" s="66"/>
      <c r="F68" s="66"/>
      <c r="G68" s="66"/>
      <c r="H68" s="66"/>
      <c r="I68" s="67"/>
    </row>
    <row r="69" spans="1:9" ht="25.5" x14ac:dyDescent="0.25">
      <c r="A69" s="55" t="s">
        <v>101</v>
      </c>
      <c r="B69" s="56" t="s">
        <v>102</v>
      </c>
      <c r="C69" s="55" t="s">
        <v>57</v>
      </c>
      <c r="D69" s="55" t="s">
        <v>10</v>
      </c>
      <c r="E69" s="55">
        <v>5</v>
      </c>
      <c r="F69" s="55">
        <v>5</v>
      </c>
      <c r="G69" s="55" t="s">
        <v>10</v>
      </c>
      <c r="H69" s="55">
        <f>F69/E69</f>
        <v>1</v>
      </c>
      <c r="I69" s="55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</sheetData>
  <mergeCells count="28">
    <mergeCell ref="B27:I27"/>
    <mergeCell ref="B41:I41"/>
    <mergeCell ref="G1:H1"/>
    <mergeCell ref="A2:H2"/>
    <mergeCell ref="I5:I7"/>
    <mergeCell ref="D5:F5"/>
    <mergeCell ref="B5:B7"/>
    <mergeCell ref="A5:A7"/>
    <mergeCell ref="C5:C7"/>
    <mergeCell ref="G5:G7"/>
    <mergeCell ref="B31:I31"/>
    <mergeCell ref="B33:I33"/>
    <mergeCell ref="B35:I35"/>
    <mergeCell ref="B37:I37"/>
    <mergeCell ref="B9:I9"/>
    <mergeCell ref="B12:I12"/>
    <mergeCell ref="H5:H7"/>
    <mergeCell ref="E6:F6"/>
    <mergeCell ref="B18:I18"/>
    <mergeCell ref="B19:I19"/>
    <mergeCell ref="I23:I25"/>
    <mergeCell ref="A64:I64"/>
    <mergeCell ref="A68:I68"/>
    <mergeCell ref="A49:I49"/>
    <mergeCell ref="A50:I50"/>
    <mergeCell ref="A52:I52"/>
    <mergeCell ref="A56:I56"/>
    <mergeCell ref="A61:I61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2019-06-05T12:36:07Z</cp:lastPrinted>
  <dcterms:created xsi:type="dcterms:W3CDTF">2016-01-29T10:57:46Z</dcterms:created>
  <dcterms:modified xsi:type="dcterms:W3CDTF">2019-06-05T13:12:35Z</dcterms:modified>
</cp:coreProperties>
</file>