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5621"/>
</workbook>
</file>

<file path=xl/calcChain.xml><?xml version="1.0" encoding="utf-8"?>
<calcChain xmlns="http://schemas.openxmlformats.org/spreadsheetml/2006/main">
  <c r="H38" i="1" l="1"/>
  <c r="H58" i="1" l="1"/>
  <c r="G58" i="1"/>
  <c r="H57" i="1"/>
  <c r="G57" i="1"/>
  <c r="G55" i="1"/>
  <c r="H55" i="1"/>
  <c r="H54" i="1"/>
  <c r="G54" i="1"/>
  <c r="H53" i="1"/>
  <c r="G53" i="1"/>
  <c r="H50" i="1"/>
  <c r="H48" i="1"/>
  <c r="H46" i="1"/>
  <c r="H44" i="1"/>
  <c r="H42" i="1"/>
  <c r="H40" i="1"/>
  <c r="H37" i="1"/>
  <c r="G37" i="1"/>
  <c r="H35" i="1"/>
  <c r="G35" i="1"/>
  <c r="H33" i="1"/>
  <c r="G33" i="1"/>
  <c r="H30" i="1"/>
  <c r="H29" i="1"/>
  <c r="G29" i="1"/>
  <c r="H27" i="1"/>
  <c r="G27" i="1"/>
  <c r="G24" i="1"/>
  <c r="H24" i="1"/>
  <c r="H23" i="1"/>
  <c r="G23" i="1"/>
  <c r="H22" i="1"/>
  <c r="G22" i="1"/>
  <c r="H20" i="1"/>
  <c r="G20" i="1"/>
  <c r="H19" i="1"/>
  <c r="G19" i="1"/>
  <c r="H17" i="1"/>
  <c r="G17" i="1"/>
  <c r="H14" i="1"/>
  <c r="G14" i="1"/>
  <c r="H13" i="1"/>
  <c r="G13" i="1"/>
  <c r="H21" i="1" l="1"/>
  <c r="H25" i="1" l="1"/>
  <c r="H56" i="1" l="1"/>
  <c r="H51" i="1"/>
  <c r="H8" i="1" l="1"/>
  <c r="H11" i="1" l="1"/>
  <c r="H15" i="1" l="1"/>
</calcChain>
</file>

<file path=xl/sharedStrings.xml><?xml version="1.0" encoding="utf-8"?>
<sst xmlns="http://schemas.openxmlformats.org/spreadsheetml/2006/main" count="158" uniqueCount="91">
  <si>
    <t>№№ п/п</t>
  </si>
  <si>
    <t>Факт</t>
  </si>
  <si>
    <t>План</t>
  </si>
  <si>
    <t>Приложение № 2</t>
  </si>
  <si>
    <t>1.</t>
  </si>
  <si>
    <t>2.</t>
  </si>
  <si>
    <t>3.</t>
  </si>
  <si>
    <t>3.1.</t>
  </si>
  <si>
    <t>4.</t>
  </si>
  <si>
    <t>4.1.</t>
  </si>
  <si>
    <t>5.</t>
  </si>
  <si>
    <t>6.</t>
  </si>
  <si>
    <t>х</t>
  </si>
  <si>
    <t>7.</t>
  </si>
  <si>
    <t>Единица измерения</t>
  </si>
  <si>
    <t>Наименование показателя</t>
  </si>
  <si>
    <t>Значение показателя</t>
  </si>
  <si>
    <t>Причины отклонения от плана</t>
  </si>
  <si>
    <t>%</t>
  </si>
  <si>
    <t>1.1.</t>
  </si>
  <si>
    <t>1.2.</t>
  </si>
  <si>
    <t>единиц</t>
  </si>
  <si>
    <t>да - 1/ нет - 0</t>
  </si>
  <si>
    <t>-</t>
  </si>
  <si>
    <t>Информация о достижении значений показателей реализации ведомственных целевых программ в 2016 году</t>
  </si>
  <si>
    <t>"Охрана окружающей среды в Ловозерском районе" на 2015 - 2017 годы</t>
  </si>
  <si>
    <t>Доля ликвидированных объектов накопленного экологического ущерба на территории Ловозерского района</t>
  </si>
  <si>
    <t>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 на 2016 - 2018 годы</t>
  </si>
  <si>
    <t>Доля подразделений ЕДДС Ловозерского района, готовых к немедленному реагированию при угрозе возникновения, возникновении аварий, происшествий и чрезвычайных ситуаций</t>
  </si>
  <si>
    <t>Доля рассмотренных и переданных в администрацию и соответствующие службы Ловозерского района заявок по угрозе возникновения чрезвычайных ситуаций от общего количества поступивших заявок</t>
  </si>
  <si>
    <t>"Организация транспортного обслуживания населения на территории Ловозерского района" на 2014-2016 годы</t>
  </si>
  <si>
    <t>Количество выполненных рейсов Перевозчиком</t>
  </si>
  <si>
    <t>ед.</t>
  </si>
  <si>
    <t>"Развитие малого и среднего предпринимательства в Ловозерском районе" на 2016 - 2018 годы</t>
  </si>
  <si>
    <t>Количество малых предприятий на 1000 человек населения</t>
  </si>
  <si>
    <t>Доля среднесписочной численности работников малых предприятий в среднегодовой численности населения</t>
  </si>
  <si>
    <t>Доля индивидуальных предпринимателей в среднегодовой численности населения</t>
  </si>
  <si>
    <t>"Регулирование земельных и имущественных отношений на территории муниципального образования Ловозерский район" на 2016 - 2018 годы</t>
  </si>
  <si>
    <t>Доля объектов муниципального имущества, вовлеченных в хозяйственный оборот, от количества запланированных объектов, в отношении которых проведена оценка рыночной стоимости</t>
  </si>
  <si>
    <t>Задача 1 "Выполнение работ по землеустройству, земельному кадастру и мониторингу земель</t>
  </si>
  <si>
    <t>Доля сформированных земельных участков от общего числа запланированных</t>
  </si>
  <si>
    <t>Наличие качественного планово-картографического материала</t>
  </si>
  <si>
    <t>1.3.</t>
  </si>
  <si>
    <t>Доля арендаторов (физических лиц), получивших извещения об оплате за аренду земельных участков</t>
  </si>
  <si>
    <t>Задача 2 "Обеспечение изготовления технической документации на объекты недвижимости муниципальной собственности"</t>
  </si>
  <si>
    <t>2.1.</t>
  </si>
  <si>
    <t>Доля объектов муниципального имущества, имеющих техническую документацию, от числа запланированных</t>
  </si>
  <si>
    <t>Задача 3 "Обеспечение проведения независимой оценки рыночной стоимости объектов муниципальной собственности"</t>
  </si>
  <si>
    <t>Доля объектов муниципального имущества, в отношении которых проведена оценка рыночной стоимости, от общего числа запланированных</t>
  </si>
  <si>
    <t>Задача 4 "Обеспечение содержания объектов казны муниципального образования Ловозерский район"</t>
  </si>
  <si>
    <t>Доля объектов муниципального имущества, в отношении которых осуществлены мероприятия по их содержанию</t>
  </si>
  <si>
    <t>"Внедрение информационных технологий в сферу муниципального управления, повышения информационной открытости органов местного самоуправления муниципального образования Ловозерский район" на 2016 - 2018 годы</t>
  </si>
  <si>
    <t>Задача 1 "Обеспечение доступа населения и организаций к информации о деятельности органов местного самоуправления в СМИ и сети Интернет"</t>
  </si>
  <si>
    <t>Своевременная оплата услуг по предоставлению услуг связи</t>
  </si>
  <si>
    <t>Количество номеров печатного издания, в которых опубликованы информационные материалы</t>
  </si>
  <si>
    <t>Количество трансляций информационных материалов по сети кабельного телевидения</t>
  </si>
  <si>
    <t>Задача 2 "Сопровождение справочно-правовой системы и информационно-консультационные услуги по использованию программных продуктов"</t>
  </si>
  <si>
    <t>Обеспечение информационной поддержки и автоматизации процессов управления</t>
  </si>
  <si>
    <t>Задача 3 "Модернизация существующей локально-вычислительной сети, серверного оборудования, рабочих станций и периферийных устройств до современного уровня. Создание условий для доступа к информационным ресурсам по высокоскоростным каналам связи в Интернет"</t>
  </si>
  <si>
    <t>Количество современных рабочих станций и устройств</t>
  </si>
  <si>
    <t>Задача 4 "Обеспечение выполнения мероприятий по информационной безопасности"</t>
  </si>
  <si>
    <t>Выполнение требований ФСТЭК в сфере защиты информации</t>
  </si>
  <si>
    <t>Задача 5 "Гарантированное обеспечение периферийных устройств расходными материалами"</t>
  </si>
  <si>
    <t>Своевременное приобретение расходных материалов</t>
  </si>
  <si>
    <t>"Информирование населения о деятельности органов местного самоуправления Ловозерского района" на 2016 - 2018 годы</t>
  </si>
  <si>
    <t>Цель: Обеспечение конституционного права жителей Ловозерского района на получение объективной информации о деятельности органов местного самоуправления Ловозерского района, информации, касающейся культурного, экономического и социального развития Ловозерского района</t>
  </si>
  <si>
    <t>Обеспечение своевременного и достоверного информирования населения Ловозерского района по вопросам деятельности органов местного самоуправления Ловозерского района, по вопросам культуры и социально-экономической тематики через официальное средство массовой информации - газету "Ловозерская правда"</t>
  </si>
  <si>
    <t>Доля читателей информации, освещающей деятельность органов местного самоуправления Ловозерского района от общего числа жителей Ловозерского района</t>
  </si>
  <si>
    <t>Выполнение плана выпуска газеты</t>
  </si>
  <si>
    <t>8.</t>
  </si>
  <si>
    <t>"Снижение административных барьеров, оптимизация и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муниципального образования Ловозерский район" на 2016 - 2018 годы</t>
  </si>
  <si>
    <t>Количество услуг, оказываемых на базе МФЦ</t>
  </si>
  <si>
    <t>Доля граждан, получивших государственные и муниципальные услуги по принципу "одного окна" от обратившихся за получением государственных и муниципальных услуг</t>
  </si>
  <si>
    <t>Сформировано 2 земельных участка под объектами недвижимости в границах с.Краснощелье</t>
  </si>
  <si>
    <t>Изготовлено 2 технических плана на нежилые помещения в здании по адресу: п.Ревда, ул. Комсомольская, д.20 (1 этаж - 285,4 кв.м, 2 этаж - 285,3 кв. м)</t>
  </si>
  <si>
    <t>Проведена оценка рыночной стоимости 4 объектов муниципального имущества, имеющих техническую документацию</t>
  </si>
  <si>
    <t>Цель: обеспечение экологической безопасности и улучшение состояния окружающей среды</t>
  </si>
  <si>
    <t>Цель: повышение готовности администрации Ловозерского района и служб Ловозерского района к реагированию на угрозу или возникновение происшествий, аварий, чрезвычайных ситуаций, эффективности привлекаемых сил и средств районных служб при их совместных действиях по предупреждению и ликвидации последствий происшествий, аварий и чрезвычайных ситуаций</t>
  </si>
  <si>
    <t>Цель: организация транспортного обслуживания населения автомобильным транспортом общего пользования на социально-значимом муниципальном маршруте на территории Ловозерского района</t>
  </si>
  <si>
    <t>Задача: гарантированное и качественное транспортное обслуживание населения</t>
  </si>
  <si>
    <t>Обеспеченность населения общественным автомобильным транспортом (количество подвижного состава в смену на одну тысячу жителей Ловозерского района)</t>
  </si>
  <si>
    <t>Фактическое количество выпусков газеты «Ловозерская правда» составляет 52 номера в год</t>
  </si>
  <si>
    <t>С целью снижения себестоимости на обслуживаемом маршруте изменен тип траспортного средства</t>
  </si>
  <si>
    <t>В связи с расширением в Ловозерском районе федеральных и региональных торговых сетей</t>
  </si>
  <si>
    <t>В связи с отсрочкой в срок до 31.12.2017 исполнения решения Ловозерского районного суда от 17.03.2013 по утилизации нефтепродуктов, металлических отходов, размещенных в границах водоохранной зоны реки Харловка (Решение Ловозерского районного суда от 26.12.2016 № 13-75/2016) программные мероприятия не выполнялись</t>
  </si>
  <si>
    <t>Обусловлено оптимизацией производимых расходов и размещением информации на официальном сайте администрации Ловозерского района</t>
  </si>
  <si>
    <t>К предыдущему году</t>
  </si>
  <si>
    <t>К плану</t>
  </si>
  <si>
    <t>Обусловлено передачей полномочий от администрации муниципального образования ггородское поселение Ревда Ловозерского района (в сфере земельных отношений), вводом федеральных и региональных услуг.</t>
  </si>
  <si>
    <t>Наличие транспортной организации реализующей проездные билеты для обучающихся и студентов</t>
  </si>
  <si>
    <t>Цель: регулирование земельных и имущественных отношений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</si>
</sst>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3" fillId="3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1" fillId="2" borderId="3" xfId="0" applyFont="1" applyFill="1" applyBorder="1"/>
    <xf numFmtId="0" fontId="1" fillId="2" borderId="0" xfId="0" applyFont="1" applyFill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1" fillId="2" borderId="2" xfId="0" applyFont="1" applyFill="1" applyBorder="1"/>
    <xf numFmtId="0" fontId="2" fillId="2" borderId="1" xfId="0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166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3" borderId="5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view="pageLayout" topLeftCell="A19" zoomScaleNormal="100" workbookViewId="0">
      <selection activeCell="B26" sqref="B26:I26"/>
    </sheetView>
  </sheetViews>
  <sheetFormatPr defaultRowHeight="15" x14ac:dyDescent="0.25"/>
  <cols>
    <col min="1" max="1" width="4.5703125" customWidth="1"/>
    <col min="2" max="2" width="37.42578125" customWidth="1"/>
    <col min="3" max="3" width="10.140625" customWidth="1"/>
    <col min="4" max="4" width="7.7109375" customWidth="1"/>
    <col min="5" max="5" width="7.5703125" customWidth="1"/>
    <col min="6" max="6" width="7.7109375" customWidth="1"/>
    <col min="7" max="7" width="12.28515625" customWidth="1"/>
    <col min="8" max="8" width="7" customWidth="1"/>
    <col min="9" max="9" width="34.5703125" customWidth="1"/>
  </cols>
  <sheetData>
    <row r="1" spans="1:9" x14ac:dyDescent="0.25">
      <c r="A1" s="1"/>
      <c r="B1" s="1"/>
      <c r="C1" s="1"/>
      <c r="D1" s="1"/>
      <c r="E1" s="1"/>
      <c r="F1" s="1"/>
      <c r="G1" s="61" t="s">
        <v>3</v>
      </c>
      <c r="H1" s="61"/>
      <c r="I1" s="1"/>
    </row>
    <row r="2" spans="1:9" x14ac:dyDescent="0.25">
      <c r="A2" s="62" t="s">
        <v>24</v>
      </c>
      <c r="B2" s="62"/>
      <c r="C2" s="62"/>
      <c r="D2" s="62"/>
      <c r="E2" s="62"/>
      <c r="F2" s="62"/>
      <c r="G2" s="62"/>
      <c r="H2" s="62"/>
      <c r="I2" s="1"/>
    </row>
    <row r="3" spans="1:9" x14ac:dyDescent="0.25">
      <c r="A3" s="15"/>
      <c r="B3" s="15"/>
      <c r="C3" s="15"/>
      <c r="D3" s="15"/>
      <c r="E3" s="15"/>
      <c r="F3" s="15"/>
      <c r="G3" s="15"/>
      <c r="H3" s="15"/>
      <c r="I3" s="1"/>
    </row>
    <row r="4" spans="1:9" x14ac:dyDescent="0.25">
      <c r="A4" s="15"/>
      <c r="B4" s="15"/>
      <c r="C4" s="15"/>
      <c r="D4" s="15"/>
      <c r="E4" s="15"/>
      <c r="F4" s="15"/>
      <c r="G4" s="15"/>
      <c r="H4" s="15"/>
      <c r="I4" s="1"/>
    </row>
    <row r="5" spans="1:9" ht="15" customHeight="1" x14ac:dyDescent="0.25">
      <c r="A5" s="63" t="s">
        <v>0</v>
      </c>
      <c r="B5" s="65" t="s">
        <v>15</v>
      </c>
      <c r="C5" s="63" t="s">
        <v>14</v>
      </c>
      <c r="D5" s="64" t="s">
        <v>16</v>
      </c>
      <c r="E5" s="64"/>
      <c r="F5" s="64"/>
      <c r="G5" s="63" t="s">
        <v>86</v>
      </c>
      <c r="H5" s="67" t="s">
        <v>87</v>
      </c>
      <c r="I5" s="63" t="s">
        <v>17</v>
      </c>
    </row>
    <row r="6" spans="1:9" ht="15" customHeight="1" x14ac:dyDescent="0.25">
      <c r="A6" s="63"/>
      <c r="B6" s="65"/>
      <c r="C6" s="63"/>
      <c r="D6" s="16">
        <v>2015</v>
      </c>
      <c r="E6" s="64">
        <v>2016</v>
      </c>
      <c r="F6" s="64"/>
      <c r="G6" s="63"/>
      <c r="H6" s="68"/>
      <c r="I6" s="63"/>
    </row>
    <row r="7" spans="1:9" x14ac:dyDescent="0.25">
      <c r="A7" s="63"/>
      <c r="B7" s="65"/>
      <c r="C7" s="63"/>
      <c r="D7" s="14" t="s">
        <v>1</v>
      </c>
      <c r="E7" s="14" t="s">
        <v>2</v>
      </c>
      <c r="F7" s="14" t="s">
        <v>1</v>
      </c>
      <c r="G7" s="63"/>
      <c r="H7" s="69"/>
      <c r="I7" s="63"/>
    </row>
    <row r="8" spans="1:9" ht="30" customHeight="1" x14ac:dyDescent="0.25">
      <c r="A8" s="5" t="s">
        <v>4</v>
      </c>
      <c r="B8" s="8" t="s">
        <v>25</v>
      </c>
      <c r="C8" s="4"/>
      <c r="D8" s="4"/>
      <c r="E8" s="4"/>
      <c r="F8" s="4"/>
      <c r="G8" s="27"/>
      <c r="H8" s="28" t="str">
        <f>H10</f>
        <v>х</v>
      </c>
      <c r="I8" s="22"/>
    </row>
    <row r="9" spans="1:9" ht="15" customHeight="1" x14ac:dyDescent="0.25">
      <c r="A9" s="11"/>
      <c r="B9" s="58" t="s">
        <v>76</v>
      </c>
      <c r="C9" s="59"/>
      <c r="D9" s="59"/>
      <c r="E9" s="59"/>
      <c r="F9" s="59"/>
      <c r="G9" s="59"/>
      <c r="H9" s="59"/>
      <c r="I9" s="60"/>
    </row>
    <row r="10" spans="1:9" ht="90" customHeight="1" x14ac:dyDescent="0.25">
      <c r="A10" s="18" t="s">
        <v>4</v>
      </c>
      <c r="B10" s="9" t="s">
        <v>26</v>
      </c>
      <c r="C10" s="13" t="s">
        <v>18</v>
      </c>
      <c r="D10" s="13">
        <v>0</v>
      </c>
      <c r="E10" s="33">
        <v>0</v>
      </c>
      <c r="F10" s="33">
        <v>0</v>
      </c>
      <c r="G10" s="17" t="s">
        <v>12</v>
      </c>
      <c r="H10" s="17" t="s">
        <v>12</v>
      </c>
      <c r="I10" s="41" t="s">
        <v>84</v>
      </c>
    </row>
    <row r="11" spans="1:9" ht="63.75" x14ac:dyDescent="0.25">
      <c r="A11" s="5" t="s">
        <v>5</v>
      </c>
      <c r="B11" s="8" t="s">
        <v>27</v>
      </c>
      <c r="C11" s="23"/>
      <c r="D11" s="23"/>
      <c r="E11" s="23"/>
      <c r="F11" s="30"/>
      <c r="G11" s="27"/>
      <c r="H11" s="49">
        <f>(H13+H14)/2</f>
        <v>1</v>
      </c>
      <c r="I11" s="23"/>
    </row>
    <row r="12" spans="1:9" ht="40.5" customHeight="1" x14ac:dyDescent="0.25">
      <c r="A12" s="11"/>
      <c r="B12" s="58" t="s">
        <v>77</v>
      </c>
      <c r="C12" s="59"/>
      <c r="D12" s="59"/>
      <c r="E12" s="59"/>
      <c r="F12" s="59"/>
      <c r="G12" s="59"/>
      <c r="H12" s="59"/>
      <c r="I12" s="60"/>
    </row>
    <row r="13" spans="1:9" ht="63.75" x14ac:dyDescent="0.25">
      <c r="A13" s="36" t="s">
        <v>4</v>
      </c>
      <c r="B13" s="9" t="s">
        <v>28</v>
      </c>
      <c r="C13" s="13" t="s">
        <v>18</v>
      </c>
      <c r="D13" s="7">
        <v>100</v>
      </c>
      <c r="E13" s="34">
        <v>100</v>
      </c>
      <c r="F13" s="33">
        <v>100</v>
      </c>
      <c r="G13" s="47">
        <f>F13/D13</f>
        <v>1</v>
      </c>
      <c r="H13" s="47">
        <f>F13/E13</f>
        <v>1</v>
      </c>
      <c r="I13" s="2"/>
    </row>
    <row r="14" spans="1:9" ht="64.5" customHeight="1" x14ac:dyDescent="0.25">
      <c r="A14" s="13" t="s">
        <v>5</v>
      </c>
      <c r="B14" s="9" t="s">
        <v>29</v>
      </c>
      <c r="C14" s="13" t="s">
        <v>18</v>
      </c>
      <c r="D14" s="13">
        <v>100</v>
      </c>
      <c r="E14" s="32">
        <v>100</v>
      </c>
      <c r="F14" s="33">
        <v>100</v>
      </c>
      <c r="G14" s="47">
        <f>F14/D14</f>
        <v>1</v>
      </c>
      <c r="H14" s="47">
        <f>F14/E14</f>
        <v>1</v>
      </c>
      <c r="I14" s="2"/>
    </row>
    <row r="15" spans="1:9" ht="38.25" x14ac:dyDescent="0.25">
      <c r="A15" s="5" t="s">
        <v>6</v>
      </c>
      <c r="B15" s="19" t="s">
        <v>30</v>
      </c>
      <c r="C15" s="20"/>
      <c r="D15" s="20"/>
      <c r="E15" s="20"/>
      <c r="F15" s="20"/>
      <c r="G15" s="38"/>
      <c r="H15" s="50">
        <f>(H17+H19+H20)/3</f>
        <v>0.88888888888888884</v>
      </c>
      <c r="I15" s="4"/>
    </row>
    <row r="16" spans="1:9" ht="27.75" customHeight="1" x14ac:dyDescent="0.25">
      <c r="A16" s="11"/>
      <c r="B16" s="58" t="s">
        <v>78</v>
      </c>
      <c r="C16" s="59"/>
      <c r="D16" s="59"/>
      <c r="E16" s="59"/>
      <c r="F16" s="59"/>
      <c r="G16" s="59"/>
      <c r="H16" s="59"/>
      <c r="I16" s="60"/>
    </row>
    <row r="17" spans="1:9" ht="54" customHeight="1" x14ac:dyDescent="0.25">
      <c r="A17" s="13" t="s">
        <v>4</v>
      </c>
      <c r="B17" s="3" t="s">
        <v>80</v>
      </c>
      <c r="C17" s="37" t="s">
        <v>23</v>
      </c>
      <c r="D17" s="13">
        <v>4.4999999999999998E-2</v>
      </c>
      <c r="E17" s="32">
        <v>4.4999999999999998E-2</v>
      </c>
      <c r="F17" s="42">
        <v>0.03</v>
      </c>
      <c r="G17" s="47">
        <f>F17/D17</f>
        <v>0.66666666666666663</v>
      </c>
      <c r="H17" s="47">
        <f>F17/E17</f>
        <v>0.66666666666666663</v>
      </c>
      <c r="I17" s="41" t="s">
        <v>82</v>
      </c>
    </row>
    <row r="18" spans="1:9" ht="15" customHeight="1" x14ac:dyDescent="0.25">
      <c r="A18" s="11"/>
      <c r="B18" s="58" t="s">
        <v>79</v>
      </c>
      <c r="C18" s="59"/>
      <c r="D18" s="59"/>
      <c r="E18" s="59"/>
      <c r="F18" s="59"/>
      <c r="G18" s="59"/>
      <c r="H18" s="59"/>
      <c r="I18" s="60"/>
    </row>
    <row r="19" spans="1:9" ht="15" customHeight="1" x14ac:dyDescent="0.25">
      <c r="A19" s="44" t="s">
        <v>5</v>
      </c>
      <c r="B19" s="3" t="s">
        <v>31</v>
      </c>
      <c r="C19" s="44" t="s">
        <v>32</v>
      </c>
      <c r="D19" s="45">
        <v>2690</v>
      </c>
      <c r="E19" s="46">
        <v>2684</v>
      </c>
      <c r="F19" s="46">
        <v>2684</v>
      </c>
      <c r="G19" s="48">
        <f>F19/D19</f>
        <v>0.99776951672862457</v>
      </c>
      <c r="H19" s="48">
        <f>F19/E19</f>
        <v>1</v>
      </c>
      <c r="I19" s="2"/>
    </row>
    <row r="20" spans="1:9" ht="39.75" customHeight="1" x14ac:dyDescent="0.25">
      <c r="A20" s="13" t="s">
        <v>6</v>
      </c>
      <c r="B20" s="3" t="s">
        <v>89</v>
      </c>
      <c r="C20" s="13" t="s">
        <v>22</v>
      </c>
      <c r="D20" s="13">
        <v>1</v>
      </c>
      <c r="E20" s="32">
        <v>1</v>
      </c>
      <c r="F20" s="33">
        <v>1</v>
      </c>
      <c r="G20" s="47">
        <f>F20/D20</f>
        <v>1</v>
      </c>
      <c r="H20" s="47">
        <f>F20/E20</f>
        <v>1</v>
      </c>
      <c r="I20" s="2"/>
    </row>
    <row r="21" spans="1:9" ht="38.25" x14ac:dyDescent="0.25">
      <c r="A21" s="5" t="s">
        <v>8</v>
      </c>
      <c r="B21" s="6" t="s">
        <v>33</v>
      </c>
      <c r="C21" s="4"/>
      <c r="D21" s="4"/>
      <c r="E21" s="4"/>
      <c r="F21" s="4"/>
      <c r="G21" s="27"/>
      <c r="H21" s="49">
        <f>(H22+H23+H24)/3</f>
        <v>0.78201199775581542</v>
      </c>
      <c r="I21" s="4"/>
    </row>
    <row r="22" spans="1:9" ht="27.75" customHeight="1" x14ac:dyDescent="0.25">
      <c r="A22" s="13" t="s">
        <v>4</v>
      </c>
      <c r="B22" s="3" t="s">
        <v>34</v>
      </c>
      <c r="C22" s="13" t="s">
        <v>21</v>
      </c>
      <c r="D22" s="39">
        <v>5.8</v>
      </c>
      <c r="E22" s="40">
        <v>5.8</v>
      </c>
      <c r="F22" s="40">
        <v>3.8</v>
      </c>
      <c r="G22" s="47">
        <f>F22/D22</f>
        <v>0.65517241379310343</v>
      </c>
      <c r="H22" s="47">
        <f>F22/E22</f>
        <v>0.65517241379310343</v>
      </c>
      <c r="I22" s="70" t="s">
        <v>83</v>
      </c>
    </row>
    <row r="23" spans="1:9" ht="39" customHeight="1" x14ac:dyDescent="0.25">
      <c r="A23" s="13" t="s">
        <v>5</v>
      </c>
      <c r="B23" s="3" t="s">
        <v>35</v>
      </c>
      <c r="C23" s="13" t="s">
        <v>18</v>
      </c>
      <c r="D23" s="13">
        <v>4.7</v>
      </c>
      <c r="E23" s="13">
        <v>4.7</v>
      </c>
      <c r="F23" s="13">
        <v>3.8</v>
      </c>
      <c r="G23" s="47">
        <f>F23/D23</f>
        <v>0.80851063829787229</v>
      </c>
      <c r="H23" s="47">
        <f>F23/E23</f>
        <v>0.80851063829787229</v>
      </c>
      <c r="I23" s="71"/>
    </row>
    <row r="24" spans="1:9" ht="25.5" x14ac:dyDescent="0.25">
      <c r="A24" s="13" t="s">
        <v>6</v>
      </c>
      <c r="B24" s="10" t="s">
        <v>36</v>
      </c>
      <c r="C24" s="13" t="s">
        <v>18</v>
      </c>
      <c r="D24" s="13">
        <v>1.7</v>
      </c>
      <c r="E24" s="13">
        <v>1.7</v>
      </c>
      <c r="F24" s="13">
        <v>1.5</v>
      </c>
      <c r="G24" s="47">
        <f>F24/D24</f>
        <v>0.88235294117647056</v>
      </c>
      <c r="H24" s="47">
        <f>F24/E24</f>
        <v>0.88235294117647056</v>
      </c>
      <c r="I24" s="72"/>
    </row>
    <row r="25" spans="1:9" ht="51" x14ac:dyDescent="0.25">
      <c r="A25" s="5" t="s">
        <v>10</v>
      </c>
      <c r="B25" s="6" t="s">
        <v>37</v>
      </c>
      <c r="C25" s="4"/>
      <c r="D25" s="4"/>
      <c r="E25" s="4"/>
      <c r="F25" s="4"/>
      <c r="G25" s="27"/>
      <c r="H25" s="49">
        <f>(H27+H29+H30+H33+H35+H37)/6</f>
        <v>1.285185185185185</v>
      </c>
      <c r="I25" s="4"/>
    </row>
    <row r="26" spans="1:9" x14ac:dyDescent="0.25">
      <c r="A26" s="11"/>
      <c r="B26" s="58" t="s">
        <v>90</v>
      </c>
      <c r="C26" s="59"/>
      <c r="D26" s="59"/>
      <c r="E26" s="59"/>
      <c r="F26" s="59"/>
      <c r="G26" s="59"/>
      <c r="H26" s="59"/>
      <c r="I26" s="60"/>
    </row>
    <row r="27" spans="1:9" ht="63.75" x14ac:dyDescent="0.25">
      <c r="A27" s="29"/>
      <c r="B27" s="3" t="s">
        <v>38</v>
      </c>
      <c r="C27" s="13" t="s">
        <v>18</v>
      </c>
      <c r="D27" s="13">
        <v>50</v>
      </c>
      <c r="E27" s="32">
        <v>50</v>
      </c>
      <c r="F27" s="32">
        <v>50</v>
      </c>
      <c r="G27" s="47">
        <f>F27/D27</f>
        <v>1</v>
      </c>
      <c r="H27" s="47">
        <f>F27/E27</f>
        <v>1</v>
      </c>
      <c r="I27" s="29"/>
    </row>
    <row r="28" spans="1:9" ht="15.75" customHeight="1" x14ac:dyDescent="0.25">
      <c r="A28" s="11"/>
      <c r="B28" s="58" t="s">
        <v>39</v>
      </c>
      <c r="C28" s="59"/>
      <c r="D28" s="59"/>
      <c r="E28" s="59"/>
      <c r="F28" s="59"/>
      <c r="G28" s="59"/>
      <c r="H28" s="59"/>
      <c r="I28" s="60"/>
    </row>
    <row r="29" spans="1:9" ht="33.75" customHeight="1" x14ac:dyDescent="0.25">
      <c r="A29" s="13" t="s">
        <v>19</v>
      </c>
      <c r="B29" s="3" t="s">
        <v>40</v>
      </c>
      <c r="C29" s="13" t="s">
        <v>18</v>
      </c>
      <c r="D29" s="13">
        <v>100</v>
      </c>
      <c r="E29" s="32">
        <v>90</v>
      </c>
      <c r="F29" s="32">
        <v>100</v>
      </c>
      <c r="G29" s="47">
        <f>F29/D29</f>
        <v>1</v>
      </c>
      <c r="H29" s="47">
        <f>F29/E29</f>
        <v>1.1111111111111112</v>
      </c>
      <c r="I29" s="41" t="s">
        <v>73</v>
      </c>
    </row>
    <row r="30" spans="1:9" ht="27" customHeight="1" x14ac:dyDescent="0.25">
      <c r="A30" s="13" t="s">
        <v>20</v>
      </c>
      <c r="B30" s="3" t="s">
        <v>41</v>
      </c>
      <c r="C30" s="13" t="s">
        <v>22</v>
      </c>
      <c r="D30" s="13" t="s">
        <v>23</v>
      </c>
      <c r="E30" s="32">
        <v>1</v>
      </c>
      <c r="F30" s="32">
        <v>1</v>
      </c>
      <c r="G30" s="17" t="s">
        <v>12</v>
      </c>
      <c r="H30" s="47">
        <f>F30/E30</f>
        <v>1</v>
      </c>
      <c r="I30" s="2"/>
    </row>
    <row r="31" spans="1:9" ht="39.75" customHeight="1" x14ac:dyDescent="0.25">
      <c r="A31" s="13" t="s">
        <v>42</v>
      </c>
      <c r="B31" s="3" t="s">
        <v>43</v>
      </c>
      <c r="C31" s="13" t="s">
        <v>18</v>
      </c>
      <c r="D31" s="13">
        <v>100</v>
      </c>
      <c r="E31" s="13" t="s">
        <v>23</v>
      </c>
      <c r="F31" s="13" t="s">
        <v>23</v>
      </c>
      <c r="G31" s="17" t="s">
        <v>12</v>
      </c>
      <c r="H31" s="17" t="s">
        <v>12</v>
      </c>
      <c r="I31" s="2"/>
    </row>
    <row r="32" spans="1:9" x14ac:dyDescent="0.25">
      <c r="A32" s="12"/>
      <c r="B32" s="66" t="s">
        <v>44</v>
      </c>
      <c r="C32" s="66"/>
      <c r="D32" s="66"/>
      <c r="E32" s="66"/>
      <c r="F32" s="66"/>
      <c r="G32" s="66"/>
      <c r="H32" s="66"/>
      <c r="I32" s="66"/>
    </row>
    <row r="33" spans="1:9" ht="45" x14ac:dyDescent="0.25">
      <c r="A33" s="13" t="s">
        <v>45</v>
      </c>
      <c r="B33" s="3" t="s">
        <v>46</v>
      </c>
      <c r="C33" s="13" t="s">
        <v>18</v>
      </c>
      <c r="D33" s="13">
        <v>100</v>
      </c>
      <c r="E33" s="32">
        <v>50</v>
      </c>
      <c r="F33" s="32">
        <v>100</v>
      </c>
      <c r="G33" s="47">
        <f>F33/D33</f>
        <v>1</v>
      </c>
      <c r="H33" s="47">
        <f>F33/E33</f>
        <v>2</v>
      </c>
      <c r="I33" s="41" t="s">
        <v>74</v>
      </c>
    </row>
    <row r="34" spans="1:9" x14ac:dyDescent="0.25">
      <c r="A34" s="12"/>
      <c r="B34" s="66" t="s">
        <v>47</v>
      </c>
      <c r="C34" s="66"/>
      <c r="D34" s="66"/>
      <c r="E34" s="66"/>
      <c r="F34" s="66"/>
      <c r="G34" s="66"/>
      <c r="H34" s="66"/>
      <c r="I34" s="66"/>
    </row>
    <row r="35" spans="1:9" ht="51" x14ac:dyDescent="0.25">
      <c r="A35" s="13" t="s">
        <v>7</v>
      </c>
      <c r="B35" s="3" t="s">
        <v>48</v>
      </c>
      <c r="C35" s="13" t="s">
        <v>18</v>
      </c>
      <c r="D35" s="13">
        <v>50</v>
      </c>
      <c r="E35" s="32">
        <v>50</v>
      </c>
      <c r="F35" s="32">
        <v>80</v>
      </c>
      <c r="G35" s="47">
        <f>F35/D35</f>
        <v>1.6</v>
      </c>
      <c r="H35" s="47">
        <f>F35/E35</f>
        <v>1.6</v>
      </c>
      <c r="I35" s="41" t="s">
        <v>75</v>
      </c>
    </row>
    <row r="36" spans="1:9" x14ac:dyDescent="0.25">
      <c r="A36" s="12"/>
      <c r="B36" s="66" t="s">
        <v>49</v>
      </c>
      <c r="C36" s="66"/>
      <c r="D36" s="66"/>
      <c r="E36" s="66"/>
      <c r="F36" s="66"/>
      <c r="G36" s="66"/>
      <c r="H36" s="66"/>
      <c r="I36" s="66"/>
    </row>
    <row r="37" spans="1:9" ht="38.25" x14ac:dyDescent="0.25">
      <c r="A37" s="13" t="s">
        <v>9</v>
      </c>
      <c r="B37" s="3" t="s">
        <v>50</v>
      </c>
      <c r="C37" s="13" t="s">
        <v>18</v>
      </c>
      <c r="D37" s="13">
        <v>100</v>
      </c>
      <c r="E37" s="32">
        <v>100</v>
      </c>
      <c r="F37" s="32">
        <v>100</v>
      </c>
      <c r="G37" s="47">
        <f>F37/D37</f>
        <v>1</v>
      </c>
      <c r="H37" s="47">
        <f>F37/E37</f>
        <v>1</v>
      </c>
      <c r="I37" s="2"/>
    </row>
    <row r="38" spans="1:9" ht="76.5" x14ac:dyDescent="0.25">
      <c r="A38" s="5" t="s">
        <v>11</v>
      </c>
      <c r="B38" s="6" t="s">
        <v>51</v>
      </c>
      <c r="C38" s="4"/>
      <c r="D38" s="4"/>
      <c r="E38" s="4"/>
      <c r="F38" s="23"/>
      <c r="G38" s="27"/>
      <c r="H38" s="49">
        <f>(H40+H42+H44+H46+H48+H50)/6</f>
        <v>0.96666666666666679</v>
      </c>
      <c r="I38" s="4"/>
    </row>
    <row r="39" spans="1:9" x14ac:dyDescent="0.25">
      <c r="A39" s="12"/>
      <c r="B39" s="55" t="s">
        <v>52</v>
      </c>
      <c r="C39" s="56"/>
      <c r="D39" s="56"/>
      <c r="E39" s="56"/>
      <c r="F39" s="56"/>
      <c r="G39" s="56"/>
      <c r="H39" s="56"/>
      <c r="I39" s="57"/>
    </row>
    <row r="40" spans="1:9" ht="25.5" x14ac:dyDescent="0.25">
      <c r="A40" s="13" t="s">
        <v>4</v>
      </c>
      <c r="B40" s="3" t="s">
        <v>53</v>
      </c>
      <c r="C40" s="13" t="s">
        <v>22</v>
      </c>
      <c r="D40" s="13" t="s">
        <v>12</v>
      </c>
      <c r="E40" s="13">
        <v>1</v>
      </c>
      <c r="F40" s="13">
        <v>1</v>
      </c>
      <c r="G40" s="17" t="s">
        <v>12</v>
      </c>
      <c r="H40" s="47">
        <f>F40/E40</f>
        <v>1</v>
      </c>
      <c r="I40" s="2"/>
    </row>
    <row r="41" spans="1:9" ht="38.25" x14ac:dyDescent="0.25">
      <c r="A41" s="13" t="s">
        <v>5</v>
      </c>
      <c r="B41" s="3" t="s">
        <v>54</v>
      </c>
      <c r="C41" s="13" t="s">
        <v>21</v>
      </c>
      <c r="D41" s="13" t="s">
        <v>12</v>
      </c>
      <c r="E41" s="13">
        <v>64</v>
      </c>
      <c r="F41" s="13">
        <v>45</v>
      </c>
      <c r="G41" s="17" t="s">
        <v>12</v>
      </c>
      <c r="H41" s="17" t="s">
        <v>12</v>
      </c>
      <c r="I41" s="41" t="s">
        <v>81</v>
      </c>
    </row>
    <row r="42" spans="1:9" ht="45" x14ac:dyDescent="0.25">
      <c r="A42" s="13" t="s">
        <v>6</v>
      </c>
      <c r="B42" s="3" t="s">
        <v>55</v>
      </c>
      <c r="C42" s="13" t="s">
        <v>21</v>
      </c>
      <c r="D42" s="13" t="s">
        <v>12</v>
      </c>
      <c r="E42" s="13">
        <v>10</v>
      </c>
      <c r="F42" s="13">
        <v>7</v>
      </c>
      <c r="G42" s="17" t="s">
        <v>12</v>
      </c>
      <c r="H42" s="47">
        <f>F42/E42</f>
        <v>0.7</v>
      </c>
      <c r="I42" s="43" t="s">
        <v>85</v>
      </c>
    </row>
    <row r="43" spans="1:9" x14ac:dyDescent="0.25">
      <c r="A43" s="12"/>
      <c r="B43" s="66" t="s">
        <v>56</v>
      </c>
      <c r="C43" s="66"/>
      <c r="D43" s="66"/>
      <c r="E43" s="66"/>
      <c r="F43" s="66"/>
      <c r="G43" s="66"/>
      <c r="H43" s="66"/>
      <c r="I43" s="66"/>
    </row>
    <row r="44" spans="1:9" ht="25.5" x14ac:dyDescent="0.25">
      <c r="A44" s="13" t="s">
        <v>8</v>
      </c>
      <c r="B44" s="3" t="s">
        <v>57</v>
      </c>
      <c r="C44" s="13" t="s">
        <v>22</v>
      </c>
      <c r="D44" s="13" t="s">
        <v>12</v>
      </c>
      <c r="E44" s="13">
        <v>1</v>
      </c>
      <c r="F44" s="13">
        <v>1</v>
      </c>
      <c r="G44" s="17" t="s">
        <v>12</v>
      </c>
      <c r="H44" s="47">
        <f>F44/E44</f>
        <v>1</v>
      </c>
      <c r="I44" s="2"/>
    </row>
    <row r="45" spans="1:9" ht="26.25" customHeight="1" x14ac:dyDescent="0.25">
      <c r="A45" s="12"/>
      <c r="B45" s="66" t="s">
        <v>58</v>
      </c>
      <c r="C45" s="66"/>
      <c r="D45" s="66"/>
      <c r="E45" s="66"/>
      <c r="F45" s="66"/>
      <c r="G45" s="66"/>
      <c r="H45" s="66"/>
      <c r="I45" s="66"/>
    </row>
    <row r="46" spans="1:9" ht="25.5" x14ac:dyDescent="0.25">
      <c r="A46" s="13" t="s">
        <v>10</v>
      </c>
      <c r="B46" s="3" t="s">
        <v>59</v>
      </c>
      <c r="C46" s="13" t="s">
        <v>21</v>
      </c>
      <c r="D46" s="13" t="s">
        <v>12</v>
      </c>
      <c r="E46" s="13">
        <v>40</v>
      </c>
      <c r="F46" s="13">
        <v>44</v>
      </c>
      <c r="G46" s="17" t="s">
        <v>12</v>
      </c>
      <c r="H46" s="47">
        <f>F46/E46</f>
        <v>1.1000000000000001</v>
      </c>
      <c r="I46" s="2"/>
    </row>
    <row r="47" spans="1:9" x14ac:dyDescent="0.25">
      <c r="A47" s="12"/>
      <c r="B47" s="66" t="s">
        <v>60</v>
      </c>
      <c r="C47" s="66"/>
      <c r="D47" s="66"/>
      <c r="E47" s="66"/>
      <c r="F47" s="66"/>
      <c r="G47" s="66"/>
      <c r="H47" s="66"/>
      <c r="I47" s="66"/>
    </row>
    <row r="48" spans="1:9" ht="25.5" x14ac:dyDescent="0.25">
      <c r="A48" s="13" t="s">
        <v>11</v>
      </c>
      <c r="B48" s="3" t="s">
        <v>61</v>
      </c>
      <c r="C48" s="13" t="s">
        <v>22</v>
      </c>
      <c r="D48" s="13" t="s">
        <v>12</v>
      </c>
      <c r="E48" s="13">
        <v>1</v>
      </c>
      <c r="F48" s="13">
        <v>1</v>
      </c>
      <c r="G48" s="17" t="s">
        <v>12</v>
      </c>
      <c r="H48" s="47">
        <f>F48/E48</f>
        <v>1</v>
      </c>
      <c r="I48" s="2"/>
    </row>
    <row r="49" spans="1:9" x14ac:dyDescent="0.25">
      <c r="A49" s="12"/>
      <c r="B49" s="66" t="s">
        <v>62</v>
      </c>
      <c r="C49" s="66"/>
      <c r="D49" s="66"/>
      <c r="E49" s="66"/>
      <c r="F49" s="66"/>
      <c r="G49" s="66"/>
      <c r="H49" s="66"/>
      <c r="I49" s="66"/>
    </row>
    <row r="50" spans="1:9" ht="25.5" x14ac:dyDescent="0.25">
      <c r="A50" s="13" t="s">
        <v>13</v>
      </c>
      <c r="B50" s="3" t="s">
        <v>63</v>
      </c>
      <c r="C50" s="13" t="s">
        <v>22</v>
      </c>
      <c r="D50" s="13" t="s">
        <v>12</v>
      </c>
      <c r="E50" s="13">
        <v>1</v>
      </c>
      <c r="F50" s="13">
        <v>1</v>
      </c>
      <c r="G50" s="17" t="s">
        <v>12</v>
      </c>
      <c r="H50" s="47">
        <f>F50/E50</f>
        <v>1</v>
      </c>
      <c r="I50" s="2"/>
    </row>
    <row r="51" spans="1:9" ht="51" x14ac:dyDescent="0.25">
      <c r="A51" s="24" t="s">
        <v>13</v>
      </c>
      <c r="B51" s="25" t="s">
        <v>64</v>
      </c>
      <c r="C51" s="26"/>
      <c r="D51" s="26"/>
      <c r="E51" s="26"/>
      <c r="F51" s="26"/>
      <c r="G51" s="35"/>
      <c r="H51" s="51">
        <f>(H53+H54+H55)/3</f>
        <v>1</v>
      </c>
      <c r="I51" s="21"/>
    </row>
    <row r="52" spans="1:9" ht="27.75" customHeight="1" x14ac:dyDescent="0.25">
      <c r="A52" s="11"/>
      <c r="B52" s="58" t="s">
        <v>65</v>
      </c>
      <c r="C52" s="59"/>
      <c r="D52" s="59"/>
      <c r="E52" s="59"/>
      <c r="F52" s="59"/>
      <c r="G52" s="59"/>
      <c r="H52" s="59"/>
      <c r="I52" s="60"/>
    </row>
    <row r="53" spans="1:9" ht="114.75" x14ac:dyDescent="0.25">
      <c r="A53" s="13" t="s">
        <v>4</v>
      </c>
      <c r="B53" s="3" t="s">
        <v>66</v>
      </c>
      <c r="C53" s="13" t="s">
        <v>22</v>
      </c>
      <c r="D53" s="13">
        <v>1</v>
      </c>
      <c r="E53" s="13">
        <v>1</v>
      </c>
      <c r="F53" s="13">
        <v>1</v>
      </c>
      <c r="G53" s="47">
        <f>F53/D53</f>
        <v>1</v>
      </c>
      <c r="H53" s="47">
        <f>F53/E53</f>
        <v>1</v>
      </c>
      <c r="I53" s="2"/>
    </row>
    <row r="54" spans="1:9" ht="52.5" customHeight="1" x14ac:dyDescent="0.25">
      <c r="A54" s="13" t="s">
        <v>5</v>
      </c>
      <c r="B54" s="3" t="s">
        <v>67</v>
      </c>
      <c r="C54" s="13" t="s">
        <v>18</v>
      </c>
      <c r="D54" s="13">
        <v>36.4</v>
      </c>
      <c r="E54" s="13">
        <v>36.4</v>
      </c>
      <c r="F54" s="13">
        <v>36.4</v>
      </c>
      <c r="G54" s="47">
        <f>F54/D54</f>
        <v>1</v>
      </c>
      <c r="H54" s="47">
        <f>F54/E54</f>
        <v>1</v>
      </c>
      <c r="I54" s="2"/>
    </row>
    <row r="55" spans="1:9" x14ac:dyDescent="0.25">
      <c r="A55" s="14" t="s">
        <v>6</v>
      </c>
      <c r="B55" s="3" t="s">
        <v>68</v>
      </c>
      <c r="C55" s="13" t="s">
        <v>18</v>
      </c>
      <c r="D55" s="13">
        <v>100</v>
      </c>
      <c r="E55" s="13">
        <v>100</v>
      </c>
      <c r="F55" s="13">
        <v>100</v>
      </c>
      <c r="G55" s="47">
        <f>F55/D55</f>
        <v>1</v>
      </c>
      <c r="H55" s="47">
        <f>F55/E55</f>
        <v>1</v>
      </c>
      <c r="I55" s="2"/>
    </row>
    <row r="56" spans="1:9" ht="114.75" x14ac:dyDescent="0.25">
      <c r="A56" s="24" t="s">
        <v>69</v>
      </c>
      <c r="B56" s="25" t="s">
        <v>70</v>
      </c>
      <c r="C56" s="26"/>
      <c r="D56" s="26"/>
      <c r="E56" s="26"/>
      <c r="F56" s="26"/>
      <c r="G56" s="35"/>
      <c r="H56" s="51">
        <f>(H57+H58)/2</f>
        <v>1.44</v>
      </c>
      <c r="I56" s="21"/>
    </row>
    <row r="57" spans="1:9" ht="77.25" customHeight="1" x14ac:dyDescent="0.25">
      <c r="A57" s="53" t="s">
        <v>4</v>
      </c>
      <c r="B57" s="54" t="s">
        <v>71</v>
      </c>
      <c r="C57" s="53" t="s">
        <v>21</v>
      </c>
      <c r="D57" s="53">
        <v>23</v>
      </c>
      <c r="E57" s="53">
        <v>100</v>
      </c>
      <c r="F57" s="53">
        <v>188</v>
      </c>
      <c r="G57" s="52">
        <f>F57/D57</f>
        <v>8.1739130434782616</v>
      </c>
      <c r="H57" s="52">
        <f>F57/E57</f>
        <v>1.88</v>
      </c>
      <c r="I57" s="31" t="s">
        <v>88</v>
      </c>
    </row>
    <row r="58" spans="1:9" ht="51" customHeight="1" x14ac:dyDescent="0.25">
      <c r="A58" s="13" t="s">
        <v>5</v>
      </c>
      <c r="B58" s="3" t="s">
        <v>72</v>
      </c>
      <c r="C58" s="13" t="s">
        <v>18</v>
      </c>
      <c r="D58" s="13">
        <v>100</v>
      </c>
      <c r="E58" s="13">
        <v>100</v>
      </c>
      <c r="F58" s="13">
        <v>100</v>
      </c>
      <c r="G58" s="52">
        <f>F58/D58</f>
        <v>1</v>
      </c>
      <c r="H58" s="52">
        <f>F58/E58</f>
        <v>1</v>
      </c>
      <c r="I58" s="2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</sheetData>
  <mergeCells count="26">
    <mergeCell ref="H5:H7"/>
    <mergeCell ref="E6:F6"/>
    <mergeCell ref="B32:I32"/>
    <mergeCell ref="B34:I34"/>
    <mergeCell ref="B36:I36"/>
    <mergeCell ref="B16:I16"/>
    <mergeCell ref="B18:I18"/>
    <mergeCell ref="B28:I28"/>
    <mergeCell ref="B26:I26"/>
    <mergeCell ref="I22:I24"/>
    <mergeCell ref="B39:I39"/>
    <mergeCell ref="B52:I52"/>
    <mergeCell ref="G1:H1"/>
    <mergeCell ref="A2:H2"/>
    <mergeCell ref="I5:I7"/>
    <mergeCell ref="D5:F5"/>
    <mergeCell ref="B5:B7"/>
    <mergeCell ref="A5:A7"/>
    <mergeCell ref="C5:C7"/>
    <mergeCell ref="G5:G7"/>
    <mergeCell ref="B43:I43"/>
    <mergeCell ref="B45:I45"/>
    <mergeCell ref="B47:I47"/>
    <mergeCell ref="B49:I49"/>
    <mergeCell ref="B9:I9"/>
    <mergeCell ref="B12:I12"/>
  </mergeCells>
  <pageMargins left="0.78740157480314965" right="0.39370078740157483" top="0.78740157480314965" bottom="0.78740157480314965" header="0.31496062992125984" footer="0.31496062992125984"/>
  <pageSetup paperSize="9" orientation="landscape" r:id="rId1"/>
  <headerFooter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Зверева</cp:lastModifiedBy>
  <cp:lastPrinted>2017-05-10T16:05:37Z</cp:lastPrinted>
  <dcterms:created xsi:type="dcterms:W3CDTF">2016-01-29T10:57:46Z</dcterms:created>
  <dcterms:modified xsi:type="dcterms:W3CDTF">2017-05-12T08:13:24Z</dcterms:modified>
</cp:coreProperties>
</file>