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7795" windowHeight="122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45621"/>
</workbook>
</file>

<file path=xl/calcChain.xml><?xml version="1.0" encoding="utf-8"?>
<calcChain xmlns="http://schemas.openxmlformats.org/spreadsheetml/2006/main">
  <c r="H88" i="1" l="1"/>
  <c r="G25" i="1"/>
  <c r="H109" i="1"/>
  <c r="H108" i="1"/>
  <c r="G108" i="1"/>
  <c r="H107" i="1"/>
  <c r="G107" i="1"/>
  <c r="H105" i="1"/>
  <c r="G105" i="1"/>
  <c r="H100" i="1"/>
  <c r="G100" i="1"/>
  <c r="H50" i="1"/>
  <c r="H57" i="1"/>
  <c r="H61" i="1" l="1"/>
  <c r="G61" i="1"/>
  <c r="H95" i="1" l="1"/>
  <c r="G95" i="1"/>
  <c r="H94" i="1"/>
  <c r="G94" i="1"/>
  <c r="H87" i="1"/>
  <c r="G87" i="1"/>
  <c r="G85" i="1"/>
  <c r="H85" i="1"/>
  <c r="G83" i="1"/>
  <c r="H83" i="1"/>
  <c r="H81" i="1"/>
  <c r="H80" i="1"/>
  <c r="G81" i="1"/>
  <c r="G80" i="1"/>
  <c r="H78" i="1"/>
  <c r="H77" i="1"/>
  <c r="G78" i="1"/>
  <c r="G77" i="1"/>
  <c r="H75" i="1"/>
  <c r="G75" i="1"/>
  <c r="H72" i="1"/>
  <c r="G72" i="1"/>
  <c r="H71" i="1"/>
  <c r="G71" i="1"/>
  <c r="H70" i="1"/>
  <c r="G70" i="1"/>
  <c r="H68" i="1"/>
  <c r="G68" i="1"/>
  <c r="H65" i="1"/>
  <c r="G65" i="1"/>
  <c r="H64" i="1"/>
  <c r="G64" i="1"/>
  <c r="H62" i="1"/>
  <c r="G62" i="1"/>
  <c r="H60" i="1"/>
  <c r="G60" i="1"/>
  <c r="H59" i="1"/>
  <c r="G59" i="1"/>
  <c r="H58" i="1"/>
  <c r="G58" i="1"/>
  <c r="H54" i="1"/>
  <c r="G54" i="1"/>
  <c r="H52" i="1"/>
  <c r="G52" i="1"/>
  <c r="G49" i="1"/>
  <c r="H42" i="1"/>
  <c r="G42" i="1"/>
  <c r="G41" i="1"/>
  <c r="H41" i="1"/>
  <c r="H40" i="1"/>
  <c r="G40" i="1"/>
  <c r="H39" i="1"/>
  <c r="G39" i="1"/>
  <c r="H48" i="1"/>
  <c r="H49" i="1"/>
  <c r="G48" i="1"/>
  <c r="H47" i="1"/>
  <c r="G47" i="1"/>
  <c r="H34" i="1"/>
  <c r="G34" i="1"/>
  <c r="H32" i="1"/>
  <c r="G33" i="1"/>
  <c r="H33" i="1"/>
  <c r="G32" i="1"/>
  <c r="H30" i="1"/>
  <c r="G30" i="1"/>
  <c r="H29" i="1"/>
  <c r="G29" i="1"/>
  <c r="H25" i="1"/>
  <c r="G22" i="1"/>
  <c r="H22" i="1"/>
  <c r="H23" i="1"/>
  <c r="G23" i="1"/>
  <c r="H19" i="1"/>
  <c r="G19" i="1"/>
  <c r="H14" i="1"/>
  <c r="G14" i="1"/>
  <c r="H13" i="1"/>
  <c r="G13" i="1"/>
  <c r="H20" i="1" l="1"/>
  <c r="H82" i="1"/>
  <c r="H12" i="1"/>
  <c r="G12" i="1"/>
  <c r="G10" i="1"/>
  <c r="H10" i="1"/>
  <c r="H9" i="1"/>
  <c r="G9" i="1"/>
  <c r="H67" i="1" l="1"/>
  <c r="H26" i="1" l="1"/>
  <c r="H11" i="1" l="1"/>
  <c r="H51" i="1" l="1"/>
  <c r="H73" i="1"/>
  <c r="H66" i="1" s="1"/>
  <c r="H53" i="1"/>
  <c r="H43" i="1"/>
  <c r="H24" i="1"/>
  <c r="H38" i="1" l="1"/>
  <c r="H63" i="1"/>
  <c r="H31" i="1"/>
  <c r="H21" i="1"/>
  <c r="H8" i="1" l="1"/>
</calcChain>
</file>

<file path=xl/sharedStrings.xml><?xml version="1.0" encoding="utf-8"?>
<sst xmlns="http://schemas.openxmlformats.org/spreadsheetml/2006/main" count="191" uniqueCount="128">
  <si>
    <t>№№ п/п</t>
  </si>
  <si>
    <t>Факт</t>
  </si>
  <si>
    <t>План</t>
  </si>
  <si>
    <t>Приложение № 2</t>
  </si>
  <si>
    <t>1.</t>
  </si>
  <si>
    <t>"Развитие физической культуры и спорта в Ловозерском районе" на 2014 - 2016 годы</t>
  </si>
  <si>
    <t>2.</t>
  </si>
  <si>
    <t>"Профилактика правонарушений, наркомании и алкоголизма в Ловозерском районе" на 2014 - 2016 годы</t>
  </si>
  <si>
    <t>3.</t>
  </si>
  <si>
    <t>"Развитие образования Ловозерского района" на 2014 - 2016 годы</t>
  </si>
  <si>
    <t>3.1.</t>
  </si>
  <si>
    <t>Подпрограмма 1 "Развитие дошкольного, общего и дополнительного образования детей"</t>
  </si>
  <si>
    <t>3.2.</t>
  </si>
  <si>
    <t>Подпрограмма 2 "Развитие современной инфраструктуры системы образования в Ловозерском районе"</t>
  </si>
  <si>
    <t>3.3.</t>
  </si>
  <si>
    <t>Подпрограмма 3 "Обеспечение реализации муниципальной программы и прочие мероприятия в области образования"</t>
  </si>
  <si>
    <t>Количество запланированных и проведенных мероприятий, направленных на охрану здоровья и безопасности жизнедеятельности обучающихся и воспитанников образовательных учреждений системы образования Ловозерского района, %</t>
  </si>
  <si>
    <t>3.4.</t>
  </si>
  <si>
    <t>Подпрограмма 4 "Организация отдыха, оздоровления и занятости детей и молодежи, родителей с детьми в Ловозерском районе"</t>
  </si>
  <si>
    <t>3.6.</t>
  </si>
  <si>
    <t>Аналитическая ведомственная целевая программа "Развитие системы образования через эффективное выполнение муниципальных функций" на 2014 - 2016 годы</t>
  </si>
  <si>
    <t>3.7.</t>
  </si>
  <si>
    <t>Ведомственная целевая программа "Школьное здоровое питание в Ловозерском районе" на 2014 - 2016 годы</t>
  </si>
  <si>
    <t>Удельный вес школьников, охваченных дополнительным питанием (молоко), %</t>
  </si>
  <si>
    <t>4.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</si>
  <si>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2014 - 2016 годы</t>
  </si>
  <si>
    <t>4.1.</t>
  </si>
  <si>
    <t>Подпрограмма 1 "Культура. Традиции. Народное творчество в Ловозерском районе"</t>
  </si>
  <si>
    <t>5.</t>
  </si>
  <si>
    <t>Муниципальная программа муниципального образования Ловозерский район "Социальная поддержка отдельных категорий граждан" на 2014 - 2016 годы</t>
  </si>
  <si>
    <t>5.1.</t>
  </si>
  <si>
    <t>Подпрограмма 1 "Улучшение положения и качества жизни социально уязвимых слоев населения"</t>
  </si>
  <si>
    <t>Доля граждан, получающих компенсационные расходы на оплату стоимости проезда лицам, проживающим в муниципальном образовании Ловозерский район, направленным ГОБУЗ "ЛЦРБ" в учреждения здравоохранения Мурманской области, в общем числе обратившихся по правовым основаниям, %</t>
  </si>
  <si>
    <t>5.2.</t>
  </si>
  <si>
    <t>Подпрограмма 2 "Оказание мер социальной поддержки детям-сиротам, и детям, оставшимся без попечения родителей, лицам из их числа"</t>
  </si>
  <si>
    <t>х</t>
  </si>
  <si>
    <t>7.</t>
  </si>
  <si>
    <t>Муниципальная программа муниципального образования Ловозерский район "Управление муниципальными финансами" на 2014 - 2016 годы</t>
  </si>
  <si>
    <t>II</t>
  </si>
  <si>
    <t>7.1.</t>
  </si>
  <si>
    <t>Подпрограмма "Повышение эффективности бюджетных расходов муниципального образования Ловозерский район" на 2014 - 2016 годы</t>
  </si>
  <si>
    <t>&lt;=1</t>
  </si>
  <si>
    <t>да</t>
  </si>
  <si>
    <t>4.2.</t>
  </si>
  <si>
    <t>Подпрограмма 2 "Модернизация учреждений культуры, искусства, образования в сфере культуры и искусства Ловозерского района"</t>
  </si>
  <si>
    <t>4.3.</t>
  </si>
  <si>
    <t>Подпрограмма 3 "Сохранение и развитие библиотечной, культурно-досуговой деятельности и дополнительного образования детей в сфере культуры Ловозерского района"</t>
  </si>
  <si>
    <t>4.4.</t>
  </si>
  <si>
    <t>Аналитическая ведомственная программа "Развитие культуры Ловозерского района через эффективное выполнение муниципальных функций" на 2014 - 2016 годы</t>
  </si>
  <si>
    <t>Охват населения услугами муниципальных учреждений культуры и искусства, %</t>
  </si>
  <si>
    <t>Единица измерения</t>
  </si>
  <si>
    <t>В % к предыдущему году</t>
  </si>
  <si>
    <t>Наименование показателя</t>
  </si>
  <si>
    <t>В % к плану</t>
  </si>
  <si>
    <t>Значение показателя</t>
  </si>
  <si>
    <t>Причины отклонения от плана</t>
  </si>
  <si>
    <t>Доля населения, систематически занимающегося физической культурой и спортом, в общей численности населения</t>
  </si>
  <si>
    <t>%</t>
  </si>
  <si>
    <t>тысяч человек</t>
  </si>
  <si>
    <t>Количество участников спортивных и физкультурно-массовых мероприятий</t>
  </si>
  <si>
    <t>1.1.</t>
  </si>
  <si>
    <t>1.2.</t>
  </si>
  <si>
    <t>человек</t>
  </si>
  <si>
    <t>единиц</t>
  </si>
  <si>
    <t>Количество зарегистрированных работниками ГИБДД правонарушений несовершеннолетними</t>
  </si>
  <si>
    <t>Обеспеченность населения услугами дошкольного образования (отношение численности детей от 1 до 6 лет, которым предоставлена возможность получать услуги дошкольного образования, к численности детей в возрасте от 1 до 6 лет)</t>
  </si>
  <si>
    <t>Охват детей программами дополнительного образования (удельный вес численности детей, получающих услуги дополнительного образования в общей численности детей в возрасте 5-18 лет)</t>
  </si>
  <si>
    <t>Удельный вес численности обучающихся муниципальных бюджетных общееобразовательных учреждений, которым предоставлена возможность обучаться в соответствии с основными современными требованиями, в общей численности обучающихся</t>
  </si>
  <si>
    <t>Доля выпускников муниципальных школ, не сдавших единый государственный экзамен, в общей численности выпускников муниципальных школ</t>
  </si>
  <si>
    <t>Доля детей, отдохнувших в детских оздоровительных лагерях с дневным пребыванием детей на базе общеобразовательных учреждений Ловозерского района</t>
  </si>
  <si>
    <t>Доля обучающихся, находящихся в трудной ситуации, отдохнувших в выездных оздоровительных лагерях и санаториях за пределами Мурманской области</t>
  </si>
  <si>
    <t>Доля обучающихся, охваченных организованными видами отдыха на территории Ловозерского района, за пределами района и Мурманской области</t>
  </si>
  <si>
    <t>да - 1/ нет - 0</t>
  </si>
  <si>
    <t>Положительная динамика показателей, использующихся для оценки эффективности деятельности органов местного самоуправления в сфере образования</t>
  </si>
  <si>
    <t>Совершенствование нормативной правовой базы в области муниципальной системы образования</t>
  </si>
  <si>
    <t>Доля подведомственных учреждений, которым установлено муниципальное задание, от общего числа подведомственных учреждений</t>
  </si>
  <si>
    <t>Наличие годовых планов размещения заказов на выполнение работ, оказание услуг, приобретение товаров для Отдела по образованию и подведомственных учреждений образования</t>
  </si>
  <si>
    <t>Удельный вес школьников, охваченных организованным одноразовым горячим питанием в % к общему количеству обучающихся</t>
  </si>
  <si>
    <t>Удельный вес школьников, посещающих группы продленного дня, обеспеченных двухразовым питанием, в процентах к общему числу посещающих группы продленного дня</t>
  </si>
  <si>
    <t>Доля учреждений культуры, искусства, образования, библиотек муниципального образования Ловозерский район, осуществивших оснащение, ремонт и реконструкцию от общего числа учреждений культуры</t>
  </si>
  <si>
    <t>Процент охвата библиотечным обслуживанием в единицах</t>
  </si>
  <si>
    <t>Число пользователей библиотеки и ее филиалов (до 11 000) посещений</t>
  </si>
  <si>
    <t>Доля граждан, получивших дополнительные меры социальной поддержки, в общем числе обратившихся по правовым основаниям</t>
  </si>
  <si>
    <t>Предоставление мер социальной поддержки по оплате жилого помещения и коммунальных услуг отдельным категориям, работающим в сельских населенных пунктах или поселках городского типа Мурманской области</t>
  </si>
  <si>
    <t>Доля детей-сирот и детей, оставшихся без попечения родителей, лиц из их числа, которым предоставлены меры социальной поддержки, от общего числа детей-сирот и детей, оставшихся без попечения родителей, лицам из их числа, имеющих на это право</t>
  </si>
  <si>
    <t>Выплаты опекуну (попечителю), приемному родителю на содержание ребенка</t>
  </si>
  <si>
    <t>Задача подпрограммы "Социальная поддержка отдельных категорий граждан"</t>
  </si>
  <si>
    <t>Доля оформленных личных дел муниципальных служащих и лиц, замещавших муниципальные должности в органах местного самоуправления муниципального образования Ловозерский район, от общего количества документов, поступивших в отдел бухгалтерского учета и отчетности администрации Ловозерского района по вопросу пенсионного обеспечения в соответствии с законодательством о муниципальной службе</t>
  </si>
  <si>
    <t>Задача 1 "Предоставление мер социальной поддержки граждан, принявших на воспитание в семью детей-сирот и детей, оставшихся без попечения родителей"</t>
  </si>
  <si>
    <t>Выплаты денежного вознаграждения приемным родителям</t>
  </si>
  <si>
    <t>Задача 2 "Предоставление мер социальной поддержки детям-сиротам и детям, оставшимся без попечения родителей, лицам из их числа"</t>
  </si>
  <si>
    <t>Доля детей-сирот и детей, оставшихся без попечения родителей, лиц из их числа, получивших жилые помещения по договорам найма специализированных жилых помещений, от общего числа детей-сирот и детей, оставшихся без попечения родителей, лицам из их числа, имеющим на это право</t>
  </si>
  <si>
    <t>Доля детей-сирот и детей, оставшихся без попечения родителей, лиц из числа детей-сирот и детей, оставшихся без попечения родителей, получивших меры социальной поддержки по оплате жилого помещения и коммунальных услуг, от общего числа детей-сирот и детей, оставшихся без попечения родителей, лицам из их числа, имеющим на это право</t>
  </si>
  <si>
    <t>Объем налоговых и неналоговых доходов консолидированного бюджета Ловозерского района</t>
  </si>
  <si>
    <t>тысяч рублей</t>
  </si>
  <si>
    <t>Степень качества управления муниципальными финансами, присвоенная Ловозерскому району Министерством финансов Мурманской области</t>
  </si>
  <si>
    <t>Доля межбюджетных трансфертов из других бюджетов бюджетной системы Российской Федерации</t>
  </si>
  <si>
    <t>Доля просроченной кредиторской задолженности в расходах бюджета</t>
  </si>
  <si>
    <t>Доля расходов местных бюджетов, формируемых в рамках муниципальных программ</t>
  </si>
  <si>
    <t>Отношение объема муниципального долга Ловозерского района по сотоянию на 1 января года, следующего за отчетным, к общему годовому объему доходов бюджета муниципального образования Ловозерский район в финансовом году (без учета объема безвозмездных поступлений)</t>
  </si>
  <si>
    <t>Доля главных администраторов средств местного бюджета, имеющих итоговую оценку качества финансового менеджмента более 60 баллов</t>
  </si>
  <si>
    <t>Отношение объема просроченной кредиторской задолженности местного бюджета и муниципальных бюджетных учреждений к объему расходов местного бюджета</t>
  </si>
  <si>
    <t>Функционирование информационного ресурса "Бюджет для граждан" в информационно-коммуникационной сети Интернет</t>
  </si>
  <si>
    <t>Отклонение утвержденного объема расходов местного бюджета на очередной финансовый год от объема расходов соответствующего года при его утверждении на первый год планового периода в году, предшествующему отчетному году</t>
  </si>
  <si>
    <t>Объем просроченной кредиторской задолженности по выплате заработной платы</t>
  </si>
  <si>
    <t>Удельный вес расходов бюджета, формируемых в рамках целевых программ</t>
  </si>
  <si>
    <t>да /нет</t>
  </si>
  <si>
    <t>да/ нет</t>
  </si>
  <si>
    <t>Утверждены и доведены до подведомственных муниципальных бюджетных и автономных учреждений муниципальные задания и бюджетные ассигнования на обеспечение их выполнения</t>
  </si>
  <si>
    <t>Соотношение количества установленных фактов финансовых нарушений и общего количества решений, принятых по фактам финансовых нарушений</t>
  </si>
  <si>
    <t>Количество работников прошедших обучение в обучающих семинарах (объемом менее 72 часов), обучение на курсах повышения квалификации (объемом более 72 часов), с получением свидетельства государственного образца (не менее)</t>
  </si>
  <si>
    <t>Не все родители имеют возможность оплачивать обеды, режим школ, близкая территориальная расположенность образовательных учреждений к дому учащихся.</t>
  </si>
  <si>
    <t>Количество участников профилактики, вовлеченных в работу по профилактике правонарушений, наркомании и алкоголизма в Ловозерском районе</t>
  </si>
  <si>
    <t>Количество несовершеннолетних, привлеченных к пропаганде здорового образа жизни</t>
  </si>
  <si>
    <t>Доля населения, участвующего в клубных формированиях муниципальных культурно-досуговых учреждений</t>
  </si>
  <si>
    <t>Количество детей, подростков и молодежи, вовлеченных в профилактические мероприятия против употребления наркотических средств, психоактивных веществ и алкоголя</t>
  </si>
  <si>
    <t>Количество проведенных мероприятий, направленных на профилактику наркомании и алкоголизма в Ловозерском районе</t>
  </si>
  <si>
    <t>-</t>
  </si>
  <si>
    <t>Число посещений учреждений клубного типа</t>
  </si>
  <si>
    <t>Доля детей, привлекаемых к участию в творческих мероприятиях, в возрасте от 0 до 17 лет, в общем числе детей</t>
  </si>
  <si>
    <t>Количество клубных формирований муниципального культурно-досугового учреждения</t>
  </si>
  <si>
    <t>Процент выполнения контрольных мероприятий к общему количеству запланированных мероприятй</t>
  </si>
  <si>
    <t>III</t>
  </si>
  <si>
    <t>Информация о достижении значений показателей реализации муниципальных программ в 2016 году</t>
  </si>
  <si>
    <t>количество нарушений по сравнению с прошлым годом</t>
  </si>
  <si>
    <t>Обеспеченность населения муниципальными учреждениями культуры и искусства, образования на 10, тыс. населения, ед.</t>
  </si>
  <si>
    <t>Соблюдение нормативов формирования расходов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муниципальных образований Мурманской области и расходов на содержание органов местного самоуправления муниципальных образований Мурманской области, установленных Правительством Мурманской области</t>
  </si>
  <si>
    <t>Доля муниципальных учреждений, выполнивших муниципальное задание на 100 %, в общем количестве учреждений  муниципального образования, которым установлены муниципальные 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</si>
</sst>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/>
    <xf numFmtId="0" fontId="1" fillId="3" borderId="1" xfId="0" applyFont="1" applyFill="1" applyBorder="1"/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top" wrapText="1"/>
    </xf>
    <xf numFmtId="0" fontId="1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vertical="top" wrapText="1"/>
    </xf>
    <xf numFmtId="0" fontId="1" fillId="2" borderId="3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2" fontId="1" fillId="0" borderId="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2" fontId="2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view="pageLayout" zoomScaleNormal="100" workbookViewId="0">
      <selection activeCell="I9" sqref="I9"/>
    </sheetView>
  </sheetViews>
  <sheetFormatPr defaultRowHeight="15" x14ac:dyDescent="0.25"/>
  <cols>
    <col min="1" max="1" width="4.5703125" customWidth="1"/>
    <col min="2" max="2" width="37" customWidth="1"/>
    <col min="3" max="3" width="9.5703125" customWidth="1"/>
    <col min="4" max="4" width="7.7109375" customWidth="1"/>
    <col min="5" max="5" width="7.5703125" customWidth="1"/>
    <col min="6" max="6" width="7.7109375" customWidth="1"/>
    <col min="7" max="7" width="12.28515625" customWidth="1"/>
    <col min="8" max="8" width="7" customWidth="1"/>
    <col min="9" max="9" width="34.5703125" customWidth="1"/>
  </cols>
  <sheetData>
    <row r="1" spans="1:9" x14ac:dyDescent="0.25">
      <c r="A1" s="1"/>
      <c r="B1" s="1"/>
      <c r="C1" s="1"/>
      <c r="D1" s="1"/>
      <c r="E1" s="1"/>
      <c r="F1" s="1"/>
      <c r="G1" s="81" t="s">
        <v>3</v>
      </c>
      <c r="H1" s="81"/>
      <c r="I1" s="81"/>
    </row>
    <row r="2" spans="1:9" x14ac:dyDescent="0.25">
      <c r="A2" s="82" t="s">
        <v>123</v>
      </c>
      <c r="B2" s="82"/>
      <c r="C2" s="82"/>
      <c r="D2" s="82"/>
      <c r="E2" s="82"/>
      <c r="F2" s="82"/>
      <c r="G2" s="82"/>
      <c r="H2" s="82"/>
      <c r="I2" s="82"/>
    </row>
    <row r="3" spans="1:9" x14ac:dyDescent="0.25">
      <c r="A3" s="29"/>
      <c r="B3" s="29"/>
      <c r="C3" s="29"/>
      <c r="D3" s="29"/>
      <c r="E3" s="29"/>
      <c r="F3" s="29"/>
      <c r="G3" s="29"/>
      <c r="H3" s="29"/>
      <c r="I3" s="1"/>
    </row>
    <row r="4" spans="1:9" x14ac:dyDescent="0.25">
      <c r="A4" s="29"/>
      <c r="B4" s="29"/>
      <c r="C4" s="29"/>
      <c r="D4" s="29"/>
      <c r="E4" s="29"/>
      <c r="F4" s="29"/>
      <c r="G4" s="29"/>
      <c r="H4" s="29"/>
      <c r="I4" s="1"/>
    </row>
    <row r="5" spans="1:9" ht="15" customHeight="1" x14ac:dyDescent="0.25">
      <c r="A5" s="83" t="s">
        <v>0</v>
      </c>
      <c r="B5" s="84" t="s">
        <v>52</v>
      </c>
      <c r="C5" s="83" t="s">
        <v>50</v>
      </c>
      <c r="D5" s="80" t="s">
        <v>54</v>
      </c>
      <c r="E5" s="80"/>
      <c r="F5" s="80"/>
      <c r="G5" s="83" t="s">
        <v>51</v>
      </c>
      <c r="H5" s="77" t="s">
        <v>53</v>
      </c>
      <c r="I5" s="83" t="s">
        <v>55</v>
      </c>
    </row>
    <row r="6" spans="1:9" ht="15" customHeight="1" x14ac:dyDescent="0.25">
      <c r="A6" s="83"/>
      <c r="B6" s="84"/>
      <c r="C6" s="83"/>
      <c r="D6" s="30">
        <v>2015</v>
      </c>
      <c r="E6" s="80">
        <v>2016</v>
      </c>
      <c r="F6" s="80"/>
      <c r="G6" s="83"/>
      <c r="H6" s="78"/>
      <c r="I6" s="83"/>
    </row>
    <row r="7" spans="1:9" x14ac:dyDescent="0.25">
      <c r="A7" s="83"/>
      <c r="B7" s="84"/>
      <c r="C7" s="83"/>
      <c r="D7" s="27" t="s">
        <v>1</v>
      </c>
      <c r="E7" s="27" t="s">
        <v>2</v>
      </c>
      <c r="F7" s="27" t="s">
        <v>1</v>
      </c>
      <c r="G7" s="83"/>
      <c r="H7" s="79"/>
      <c r="I7" s="83"/>
    </row>
    <row r="8" spans="1:9" ht="28.5" customHeight="1" x14ac:dyDescent="0.25">
      <c r="A8" s="5" t="s">
        <v>4</v>
      </c>
      <c r="B8" s="13" t="s">
        <v>5</v>
      </c>
      <c r="C8" s="4"/>
      <c r="D8" s="4"/>
      <c r="E8" s="4"/>
      <c r="F8" s="4"/>
      <c r="G8" s="39"/>
      <c r="H8" s="69">
        <f>(H9+H10)/2</f>
        <v>1.45</v>
      </c>
      <c r="I8" s="37"/>
    </row>
    <row r="9" spans="1:9" ht="40.5" customHeight="1" x14ac:dyDescent="0.25">
      <c r="A9" s="33" t="s">
        <v>60</v>
      </c>
      <c r="B9" s="14" t="s">
        <v>56</v>
      </c>
      <c r="C9" s="26" t="s">
        <v>57</v>
      </c>
      <c r="D9" s="26">
        <v>16.5</v>
      </c>
      <c r="E9" s="54">
        <v>20</v>
      </c>
      <c r="F9" s="54">
        <v>28</v>
      </c>
      <c r="G9" s="63">
        <f>F9/D9</f>
        <v>1.696969696969697</v>
      </c>
      <c r="H9" s="63">
        <f>F9/E9</f>
        <v>1.4</v>
      </c>
      <c r="I9" s="2"/>
    </row>
    <row r="10" spans="1:9" ht="27" customHeight="1" x14ac:dyDescent="0.25">
      <c r="A10" s="26" t="s">
        <v>61</v>
      </c>
      <c r="B10" s="14" t="s">
        <v>59</v>
      </c>
      <c r="C10" s="25" t="s">
        <v>58</v>
      </c>
      <c r="D10" s="26">
        <v>1.9</v>
      </c>
      <c r="E10" s="52">
        <v>2</v>
      </c>
      <c r="F10" s="54">
        <v>3</v>
      </c>
      <c r="G10" s="63">
        <f>F10/D10</f>
        <v>1.5789473684210527</v>
      </c>
      <c r="H10" s="63">
        <f>F10/E10</f>
        <v>1.5</v>
      </c>
      <c r="I10" s="2"/>
    </row>
    <row r="11" spans="1:9" ht="42.75" customHeight="1" x14ac:dyDescent="0.25">
      <c r="A11" s="5" t="s">
        <v>6</v>
      </c>
      <c r="B11" s="13" t="s">
        <v>7</v>
      </c>
      <c r="C11" s="38"/>
      <c r="D11" s="38"/>
      <c r="E11" s="38"/>
      <c r="F11" s="44"/>
      <c r="G11" s="39"/>
      <c r="H11" s="69">
        <f>(H12+H13+H14+H15+H16+H19)/6</f>
        <v>1.4358088235294117</v>
      </c>
      <c r="I11" s="37"/>
    </row>
    <row r="12" spans="1:9" ht="63.75" x14ac:dyDescent="0.25">
      <c r="A12" s="32"/>
      <c r="B12" s="14" t="s">
        <v>115</v>
      </c>
      <c r="C12" s="26" t="s">
        <v>62</v>
      </c>
      <c r="D12" s="11">
        <v>1502</v>
      </c>
      <c r="E12" s="56">
        <v>1600</v>
      </c>
      <c r="F12" s="53">
        <v>1620</v>
      </c>
      <c r="G12" s="63">
        <f>F12/D12</f>
        <v>1.0785619174434087</v>
      </c>
      <c r="H12" s="63">
        <f>F12/E12</f>
        <v>1.0125</v>
      </c>
      <c r="I12" s="2"/>
    </row>
    <row r="13" spans="1:9" ht="51" x14ac:dyDescent="0.25">
      <c r="A13" s="27"/>
      <c r="B13" s="14" t="s">
        <v>112</v>
      </c>
      <c r="C13" s="26" t="s">
        <v>63</v>
      </c>
      <c r="D13" s="26">
        <v>10</v>
      </c>
      <c r="E13" s="52">
        <v>12</v>
      </c>
      <c r="F13" s="53">
        <v>12</v>
      </c>
      <c r="G13" s="63">
        <f>F13/D13</f>
        <v>1.2</v>
      </c>
      <c r="H13" s="63">
        <f>F13/E13</f>
        <v>1</v>
      </c>
      <c r="I13" s="2"/>
    </row>
    <row r="14" spans="1:9" ht="41.25" customHeight="1" x14ac:dyDescent="0.25">
      <c r="A14" s="41"/>
      <c r="B14" s="14" t="s">
        <v>116</v>
      </c>
      <c r="C14" s="26" t="s">
        <v>63</v>
      </c>
      <c r="D14" s="26">
        <v>44</v>
      </c>
      <c r="E14" s="52">
        <v>10</v>
      </c>
      <c r="F14" s="53">
        <v>36</v>
      </c>
      <c r="G14" s="63">
        <f>F14/D14</f>
        <v>0.81818181818181823</v>
      </c>
      <c r="H14" s="63">
        <f>F14/E14</f>
        <v>3.6</v>
      </c>
      <c r="I14" s="41"/>
    </row>
    <row r="15" spans="1:9" ht="27.75" customHeight="1" x14ac:dyDescent="0.25">
      <c r="A15" s="55"/>
      <c r="B15" s="14" t="s">
        <v>124</v>
      </c>
      <c r="C15" s="26" t="s">
        <v>63</v>
      </c>
      <c r="D15" s="26" t="s">
        <v>117</v>
      </c>
      <c r="E15" s="26" t="s">
        <v>117</v>
      </c>
      <c r="F15" s="26" t="s">
        <v>117</v>
      </c>
      <c r="G15" s="63">
        <v>1</v>
      </c>
      <c r="H15" s="63">
        <v>1</v>
      </c>
      <c r="I15" s="55"/>
    </row>
    <row r="16" spans="1:9" ht="39" customHeight="1" x14ac:dyDescent="0.25">
      <c r="A16" s="41"/>
      <c r="B16" s="14" t="s">
        <v>64</v>
      </c>
      <c r="C16" s="26" t="s">
        <v>63</v>
      </c>
      <c r="D16" s="52" t="s">
        <v>117</v>
      </c>
      <c r="E16" s="52" t="s">
        <v>117</v>
      </c>
      <c r="F16" s="52" t="s">
        <v>117</v>
      </c>
      <c r="G16" s="63">
        <v>1</v>
      </c>
      <c r="H16" s="63">
        <v>1</v>
      </c>
      <c r="I16" s="41"/>
    </row>
    <row r="17" spans="1:9" ht="16.5" customHeight="1" x14ac:dyDescent="0.25">
      <c r="A17" s="42"/>
      <c r="B17" s="43"/>
      <c r="C17" s="43"/>
      <c r="D17" s="43"/>
      <c r="E17" s="43"/>
      <c r="F17" s="43"/>
      <c r="G17" s="43"/>
      <c r="H17" s="43"/>
      <c r="I17" s="43"/>
    </row>
    <row r="18" spans="1:9" ht="16.5" customHeight="1" x14ac:dyDescent="0.25">
      <c r="A18" s="42"/>
      <c r="B18" s="43"/>
      <c r="C18" s="43"/>
      <c r="D18" s="43"/>
      <c r="E18" s="43"/>
      <c r="F18" s="43"/>
      <c r="G18" s="43"/>
      <c r="H18" s="43"/>
      <c r="I18" s="43"/>
    </row>
    <row r="19" spans="1:9" ht="38.25" x14ac:dyDescent="0.25">
      <c r="A19" s="41"/>
      <c r="B19" s="14" t="s">
        <v>113</v>
      </c>
      <c r="C19" s="26" t="s">
        <v>63</v>
      </c>
      <c r="D19" s="26">
        <v>750</v>
      </c>
      <c r="E19" s="52">
        <v>850</v>
      </c>
      <c r="F19" s="53">
        <v>852</v>
      </c>
      <c r="G19" s="63">
        <f>F19/D19</f>
        <v>1.1359999999999999</v>
      </c>
      <c r="H19" s="63">
        <f>F19/E19</f>
        <v>1.0023529411764707</v>
      </c>
      <c r="I19" s="41"/>
    </row>
    <row r="20" spans="1:9" ht="25.5" x14ac:dyDescent="0.25">
      <c r="A20" s="5" t="s">
        <v>8</v>
      </c>
      <c r="B20" s="35" t="s">
        <v>9</v>
      </c>
      <c r="C20" s="36"/>
      <c r="D20" s="36"/>
      <c r="E20" s="36"/>
      <c r="F20" s="36"/>
      <c r="G20" s="36"/>
      <c r="H20" s="64">
        <f>(H22+H23+H25+H29+H30+H32+H33+H34)/8</f>
        <v>1</v>
      </c>
      <c r="I20" s="4"/>
    </row>
    <row r="21" spans="1:9" ht="38.25" x14ac:dyDescent="0.25">
      <c r="A21" s="16" t="s">
        <v>10</v>
      </c>
      <c r="B21" s="17" t="s">
        <v>11</v>
      </c>
      <c r="C21" s="16"/>
      <c r="D21" s="16"/>
      <c r="E21" s="16"/>
      <c r="F21" s="16"/>
      <c r="G21" s="16"/>
      <c r="H21" s="65">
        <f>(H22+H23)/2</f>
        <v>1</v>
      </c>
      <c r="I21" s="18"/>
    </row>
    <row r="22" spans="1:9" ht="81" customHeight="1" x14ac:dyDescent="0.25">
      <c r="A22" s="27"/>
      <c r="B22" s="3" t="s">
        <v>65</v>
      </c>
      <c r="C22" s="26" t="s">
        <v>57</v>
      </c>
      <c r="D22" s="26">
        <v>100</v>
      </c>
      <c r="E22" s="52">
        <v>100</v>
      </c>
      <c r="F22" s="53">
        <v>100</v>
      </c>
      <c r="G22" s="63">
        <f>F22/D22</f>
        <v>1</v>
      </c>
      <c r="H22" s="63">
        <f>F22/E22</f>
        <v>1</v>
      </c>
      <c r="I22" s="2"/>
    </row>
    <row r="23" spans="1:9" ht="63.75" x14ac:dyDescent="0.25">
      <c r="A23" s="27"/>
      <c r="B23" s="3" t="s">
        <v>66</v>
      </c>
      <c r="C23" s="26" t="s">
        <v>57</v>
      </c>
      <c r="D23" s="26">
        <v>87.4</v>
      </c>
      <c r="E23" s="52">
        <v>77.8</v>
      </c>
      <c r="F23" s="54">
        <v>77.8</v>
      </c>
      <c r="G23" s="63">
        <f>F23/D23</f>
        <v>0.89016018306636147</v>
      </c>
      <c r="H23" s="63">
        <f>F23/E23</f>
        <v>1</v>
      </c>
      <c r="I23" s="2"/>
    </row>
    <row r="24" spans="1:9" ht="38.25" x14ac:dyDescent="0.25">
      <c r="A24" s="16" t="s">
        <v>12</v>
      </c>
      <c r="B24" s="17" t="s">
        <v>13</v>
      </c>
      <c r="C24" s="16"/>
      <c r="D24" s="16"/>
      <c r="E24" s="16"/>
      <c r="F24" s="16"/>
      <c r="G24" s="16"/>
      <c r="H24" s="65">
        <f>H25</f>
        <v>1</v>
      </c>
      <c r="I24" s="18"/>
    </row>
    <row r="25" spans="1:9" ht="91.5" customHeight="1" x14ac:dyDescent="0.25">
      <c r="A25" s="27"/>
      <c r="B25" s="3" t="s">
        <v>67</v>
      </c>
      <c r="C25" s="26" t="s">
        <v>57</v>
      </c>
      <c r="D25" s="26">
        <v>96</v>
      </c>
      <c r="E25" s="52">
        <v>96</v>
      </c>
      <c r="F25" s="53">
        <v>96</v>
      </c>
      <c r="G25" s="63">
        <f>F25/D25</f>
        <v>1</v>
      </c>
      <c r="H25" s="63">
        <f>F25/E25</f>
        <v>1</v>
      </c>
      <c r="I25" s="2"/>
    </row>
    <row r="26" spans="1:9" ht="40.5" customHeight="1" x14ac:dyDescent="0.25">
      <c r="A26" s="16" t="s">
        <v>14</v>
      </c>
      <c r="B26" s="17" t="s">
        <v>15</v>
      </c>
      <c r="C26" s="18"/>
      <c r="D26" s="18"/>
      <c r="E26" s="18"/>
      <c r="F26" s="18"/>
      <c r="G26" s="18"/>
      <c r="H26" s="65">
        <f>(H29+H30)/2</f>
        <v>1</v>
      </c>
      <c r="I26" s="18"/>
    </row>
    <row r="27" spans="1:9" x14ac:dyDescent="0.25">
      <c r="A27" s="48"/>
      <c r="B27" s="9"/>
      <c r="C27" s="8"/>
      <c r="D27" s="8"/>
      <c r="E27" s="8"/>
      <c r="F27" s="49"/>
      <c r="G27" s="34"/>
      <c r="H27" s="34"/>
      <c r="I27" s="10"/>
    </row>
    <row r="28" spans="1:9" x14ac:dyDescent="0.25">
      <c r="A28" s="48"/>
      <c r="B28" s="9"/>
      <c r="C28" s="8"/>
      <c r="D28" s="8"/>
      <c r="E28" s="8"/>
      <c r="F28" s="49"/>
      <c r="G28" s="34"/>
      <c r="H28" s="34"/>
      <c r="I28" s="10"/>
    </row>
    <row r="29" spans="1:9" ht="78.75" customHeight="1" x14ac:dyDescent="0.25">
      <c r="A29" s="27"/>
      <c r="B29" s="3" t="s">
        <v>16</v>
      </c>
      <c r="C29" s="26" t="s">
        <v>57</v>
      </c>
      <c r="D29" s="26">
        <v>100</v>
      </c>
      <c r="E29" s="52">
        <v>100</v>
      </c>
      <c r="F29" s="53">
        <v>100</v>
      </c>
      <c r="G29" s="63">
        <f>F29/D29</f>
        <v>1</v>
      </c>
      <c r="H29" s="63">
        <f>F29/E29</f>
        <v>1</v>
      </c>
      <c r="I29" s="2"/>
    </row>
    <row r="30" spans="1:9" ht="51" x14ac:dyDescent="0.25">
      <c r="A30" s="27"/>
      <c r="B30" s="70" t="s">
        <v>68</v>
      </c>
      <c r="C30" s="62" t="s">
        <v>57</v>
      </c>
      <c r="D30" s="62">
        <v>1</v>
      </c>
      <c r="E30" s="62">
        <v>2</v>
      </c>
      <c r="F30" s="62">
        <v>2</v>
      </c>
      <c r="G30" s="71">
        <f>F30/D30</f>
        <v>2</v>
      </c>
      <c r="H30" s="71">
        <f>F30/E30</f>
        <v>1</v>
      </c>
      <c r="I30" s="2"/>
    </row>
    <row r="31" spans="1:9" ht="53.25" customHeight="1" x14ac:dyDescent="0.25">
      <c r="A31" s="16" t="s">
        <v>17</v>
      </c>
      <c r="B31" s="17" t="s">
        <v>18</v>
      </c>
      <c r="C31" s="18"/>
      <c r="D31" s="18"/>
      <c r="E31" s="18"/>
      <c r="F31" s="18"/>
      <c r="G31" s="18"/>
      <c r="H31" s="65">
        <f>(H32+H33+H34)/3</f>
        <v>1</v>
      </c>
      <c r="I31" s="18"/>
    </row>
    <row r="32" spans="1:9" ht="65.25" customHeight="1" x14ac:dyDescent="0.25">
      <c r="A32" s="27"/>
      <c r="B32" s="3" t="s">
        <v>69</v>
      </c>
      <c r="C32" s="26" t="s">
        <v>57</v>
      </c>
      <c r="D32" s="26">
        <v>35.9</v>
      </c>
      <c r="E32" s="52">
        <v>36.200000000000003</v>
      </c>
      <c r="F32" s="52">
        <v>36.200000000000003</v>
      </c>
      <c r="G32" s="63">
        <f>F32/D32</f>
        <v>1.0083565459610029</v>
      </c>
      <c r="H32" s="63">
        <f>F32/E32</f>
        <v>1</v>
      </c>
      <c r="I32" s="2"/>
    </row>
    <row r="33" spans="1:9" ht="51" x14ac:dyDescent="0.25">
      <c r="A33" s="27"/>
      <c r="B33" s="3" t="s">
        <v>70</v>
      </c>
      <c r="C33" s="26" t="s">
        <v>57</v>
      </c>
      <c r="D33" s="26">
        <v>12.2</v>
      </c>
      <c r="E33" s="52">
        <v>12.2</v>
      </c>
      <c r="F33" s="52">
        <v>12.2</v>
      </c>
      <c r="G33" s="63">
        <f>F33/D33</f>
        <v>1</v>
      </c>
      <c r="H33" s="63">
        <f>F33/E33</f>
        <v>1</v>
      </c>
      <c r="I33" s="2"/>
    </row>
    <row r="34" spans="1:9" ht="53.25" customHeight="1" x14ac:dyDescent="0.25">
      <c r="A34" s="27"/>
      <c r="B34" s="3" t="s">
        <v>71</v>
      </c>
      <c r="C34" s="26" t="s">
        <v>57</v>
      </c>
      <c r="D34" s="26">
        <v>34</v>
      </c>
      <c r="E34" s="52">
        <v>34</v>
      </c>
      <c r="F34" s="52">
        <v>34</v>
      </c>
      <c r="G34" s="63">
        <f>F34/D34</f>
        <v>1</v>
      </c>
      <c r="H34" s="63">
        <f>F34/E34</f>
        <v>1</v>
      </c>
      <c r="I34" s="2"/>
    </row>
    <row r="35" spans="1:9" x14ac:dyDescent="0.25">
      <c r="A35" s="58"/>
      <c r="B35" s="59"/>
      <c r="C35" s="60"/>
      <c r="D35" s="60"/>
      <c r="E35" s="60"/>
      <c r="F35" s="60"/>
      <c r="G35" s="61"/>
      <c r="H35" s="61"/>
      <c r="I35" s="58"/>
    </row>
    <row r="36" spans="1:9" x14ac:dyDescent="0.25">
      <c r="A36" s="58"/>
      <c r="B36" s="59"/>
      <c r="C36" s="60"/>
      <c r="D36" s="60"/>
      <c r="E36" s="60"/>
      <c r="F36" s="60"/>
      <c r="G36" s="61"/>
      <c r="H36" s="61"/>
      <c r="I36" s="58"/>
    </row>
    <row r="37" spans="1:9" x14ac:dyDescent="0.25">
      <c r="A37" s="58"/>
      <c r="B37" s="59"/>
      <c r="C37" s="60"/>
      <c r="D37" s="60"/>
      <c r="E37" s="60"/>
      <c r="F37" s="60"/>
      <c r="G37" s="61"/>
      <c r="H37" s="61"/>
      <c r="I37" s="58"/>
    </row>
    <row r="38" spans="1:9" ht="63.75" x14ac:dyDescent="0.25">
      <c r="A38" s="16" t="s">
        <v>19</v>
      </c>
      <c r="B38" s="17" t="s">
        <v>20</v>
      </c>
      <c r="C38" s="18"/>
      <c r="D38" s="18"/>
      <c r="E38" s="18"/>
      <c r="F38" s="18"/>
      <c r="G38" s="18"/>
      <c r="H38" s="65">
        <f>(H39+H40+H41+H42)/4</f>
        <v>1</v>
      </c>
      <c r="I38" s="18"/>
    </row>
    <row r="39" spans="1:9" ht="52.5" customHeight="1" x14ac:dyDescent="0.25">
      <c r="A39" s="2"/>
      <c r="B39" s="3" t="s">
        <v>73</v>
      </c>
      <c r="C39" s="26" t="s">
        <v>72</v>
      </c>
      <c r="D39" s="26">
        <v>1</v>
      </c>
      <c r="E39" s="52">
        <v>1</v>
      </c>
      <c r="F39" s="52">
        <v>1</v>
      </c>
      <c r="G39" s="63">
        <f>F39/D39</f>
        <v>1</v>
      </c>
      <c r="H39" s="63">
        <f>F39/E39</f>
        <v>1</v>
      </c>
      <c r="I39" s="2"/>
    </row>
    <row r="40" spans="1:9" ht="38.25" x14ac:dyDescent="0.25">
      <c r="A40" s="2"/>
      <c r="B40" s="3" t="s">
        <v>74</v>
      </c>
      <c r="C40" s="26" t="s">
        <v>72</v>
      </c>
      <c r="D40" s="26">
        <v>1</v>
      </c>
      <c r="E40" s="52">
        <v>1</v>
      </c>
      <c r="F40" s="52">
        <v>1</v>
      </c>
      <c r="G40" s="63">
        <f>F40/D40</f>
        <v>1</v>
      </c>
      <c r="H40" s="63">
        <f>F40/E40</f>
        <v>1</v>
      </c>
      <c r="I40" s="2"/>
    </row>
    <row r="41" spans="1:9" ht="51" x14ac:dyDescent="0.25">
      <c r="A41" s="2"/>
      <c r="B41" s="3" t="s">
        <v>75</v>
      </c>
      <c r="C41" s="26" t="s">
        <v>57</v>
      </c>
      <c r="D41" s="26">
        <v>100</v>
      </c>
      <c r="E41" s="52">
        <v>100</v>
      </c>
      <c r="F41" s="52">
        <v>100</v>
      </c>
      <c r="G41" s="63">
        <f>F41/D41</f>
        <v>1</v>
      </c>
      <c r="H41" s="63">
        <f>F41/E41</f>
        <v>1</v>
      </c>
      <c r="I41" s="2"/>
    </row>
    <row r="42" spans="1:9" ht="63.75" x14ac:dyDescent="0.25">
      <c r="A42" s="2"/>
      <c r="B42" s="3" t="s">
        <v>76</v>
      </c>
      <c r="C42" s="26" t="s">
        <v>72</v>
      </c>
      <c r="D42" s="26">
        <v>1</v>
      </c>
      <c r="E42" s="52">
        <v>1</v>
      </c>
      <c r="F42" s="52">
        <v>1</v>
      </c>
      <c r="G42" s="63">
        <f>F42/D42</f>
        <v>1</v>
      </c>
      <c r="H42" s="63">
        <f>F42/E42</f>
        <v>1</v>
      </c>
      <c r="I42" s="2"/>
    </row>
    <row r="43" spans="1:9" ht="36.75" customHeight="1" x14ac:dyDescent="0.25">
      <c r="A43" s="20" t="s">
        <v>21</v>
      </c>
      <c r="B43" s="17" t="s">
        <v>22</v>
      </c>
      <c r="C43" s="18"/>
      <c r="D43" s="18"/>
      <c r="E43" s="18"/>
      <c r="F43" s="18"/>
      <c r="G43" s="18"/>
      <c r="H43" s="65">
        <f>(H47+H48+H49)/3</f>
        <v>0.93518518518518512</v>
      </c>
      <c r="I43" s="18"/>
    </row>
    <row r="44" spans="1:9" ht="0.75" hidden="1" customHeight="1" x14ac:dyDescent="0.25">
      <c r="A44" s="10"/>
      <c r="B44" s="9"/>
      <c r="C44" s="8"/>
      <c r="D44" s="8"/>
      <c r="E44" s="8"/>
      <c r="F44" s="8"/>
      <c r="G44" s="34"/>
      <c r="H44" s="34"/>
      <c r="I44" s="10"/>
    </row>
    <row r="45" spans="1:9" hidden="1" x14ac:dyDescent="0.25">
      <c r="A45" s="10"/>
      <c r="B45" s="9"/>
      <c r="C45" s="8"/>
      <c r="D45" s="8"/>
      <c r="E45" s="8"/>
      <c r="F45" s="8"/>
      <c r="G45" s="34"/>
      <c r="H45" s="34"/>
      <c r="I45" s="10"/>
    </row>
    <row r="46" spans="1:9" hidden="1" x14ac:dyDescent="0.25">
      <c r="A46" s="10"/>
      <c r="B46" s="9"/>
      <c r="C46" s="8"/>
      <c r="D46" s="8"/>
      <c r="E46" s="8"/>
      <c r="F46" s="8"/>
      <c r="G46" s="34"/>
      <c r="H46" s="34"/>
      <c r="I46" s="10"/>
    </row>
    <row r="47" spans="1:9" ht="60" x14ac:dyDescent="0.25">
      <c r="A47" s="2"/>
      <c r="B47" s="3" t="s">
        <v>77</v>
      </c>
      <c r="C47" s="26" t="s">
        <v>57</v>
      </c>
      <c r="D47" s="26">
        <v>80.2</v>
      </c>
      <c r="E47" s="52">
        <v>90</v>
      </c>
      <c r="F47" s="52">
        <v>72.5</v>
      </c>
      <c r="G47" s="63">
        <f>F47/D47</f>
        <v>0.90399002493765579</v>
      </c>
      <c r="H47" s="63">
        <f>F47/E47</f>
        <v>0.80555555555555558</v>
      </c>
      <c r="I47" s="40" t="s">
        <v>111</v>
      </c>
    </row>
    <row r="48" spans="1:9" ht="25.5" x14ac:dyDescent="0.25">
      <c r="A48" s="2"/>
      <c r="B48" s="3" t="s">
        <v>23</v>
      </c>
      <c r="C48" s="26" t="s">
        <v>57</v>
      </c>
      <c r="D48" s="26">
        <v>100</v>
      </c>
      <c r="E48" s="52">
        <v>100</v>
      </c>
      <c r="F48" s="52">
        <v>100</v>
      </c>
      <c r="G48" s="31">
        <f>F48/D48</f>
        <v>1</v>
      </c>
      <c r="H48" s="63">
        <f>F48/E48</f>
        <v>1</v>
      </c>
      <c r="I48" s="2"/>
    </row>
    <row r="49" spans="1:9" ht="63.75" x14ac:dyDescent="0.25">
      <c r="A49" s="2"/>
      <c r="B49" s="3" t="s">
        <v>78</v>
      </c>
      <c r="C49" s="26" t="s">
        <v>57</v>
      </c>
      <c r="D49" s="26">
        <v>70</v>
      </c>
      <c r="E49" s="62">
        <v>70</v>
      </c>
      <c r="F49" s="62">
        <v>70</v>
      </c>
      <c r="G49" s="63">
        <f>F49/D49</f>
        <v>1</v>
      </c>
      <c r="H49" s="63">
        <f>F49/E49</f>
        <v>1</v>
      </c>
      <c r="I49" s="2"/>
    </row>
    <row r="50" spans="1:9" ht="63.75" x14ac:dyDescent="0.25">
      <c r="A50" s="5" t="s">
        <v>24</v>
      </c>
      <c r="B50" s="6" t="s">
        <v>25</v>
      </c>
      <c r="C50" s="4"/>
      <c r="D50" s="4"/>
      <c r="E50" s="4"/>
      <c r="F50" s="4"/>
      <c r="G50" s="4"/>
      <c r="H50" s="69">
        <f>(H51+H53+H57+H63)/4</f>
        <v>1.0055946502464868</v>
      </c>
      <c r="I50" s="4"/>
    </row>
    <row r="51" spans="1:9" ht="38.25" x14ac:dyDescent="0.25">
      <c r="A51" s="16" t="s">
        <v>26</v>
      </c>
      <c r="B51" s="17" t="s">
        <v>27</v>
      </c>
      <c r="C51" s="19"/>
      <c r="D51" s="19"/>
      <c r="E51" s="19"/>
      <c r="F51" s="19"/>
      <c r="G51" s="19"/>
      <c r="H51" s="65">
        <f>H52</f>
        <v>1.003125</v>
      </c>
      <c r="I51" s="19"/>
    </row>
    <row r="52" spans="1:9" ht="27.75" customHeight="1" x14ac:dyDescent="0.25">
      <c r="A52" s="7"/>
      <c r="B52" s="3" t="s">
        <v>118</v>
      </c>
      <c r="C52" s="26" t="s">
        <v>62</v>
      </c>
      <c r="D52" s="11">
        <v>31075</v>
      </c>
      <c r="E52" s="56">
        <v>32000</v>
      </c>
      <c r="F52" s="56">
        <v>32100</v>
      </c>
      <c r="G52" s="63">
        <f>F52/D52</f>
        <v>1.0329847144006437</v>
      </c>
      <c r="H52" s="63">
        <f>F52/E52</f>
        <v>1.003125</v>
      </c>
      <c r="I52" s="2"/>
    </row>
    <row r="53" spans="1:9" ht="54.75" customHeight="1" x14ac:dyDescent="0.25">
      <c r="A53" s="16" t="s">
        <v>43</v>
      </c>
      <c r="B53" s="17" t="s">
        <v>44</v>
      </c>
      <c r="C53" s="21"/>
      <c r="D53" s="21"/>
      <c r="E53" s="21"/>
      <c r="F53" s="21"/>
      <c r="G53" s="21"/>
      <c r="H53" s="65">
        <f>H54</f>
        <v>1</v>
      </c>
      <c r="I53" s="19"/>
    </row>
    <row r="54" spans="1:9" ht="78" customHeight="1" x14ac:dyDescent="0.25">
      <c r="A54" s="2"/>
      <c r="B54" s="3" t="s">
        <v>79</v>
      </c>
      <c r="C54" s="26" t="s">
        <v>57</v>
      </c>
      <c r="D54" s="26">
        <v>80</v>
      </c>
      <c r="E54" s="26">
        <v>90</v>
      </c>
      <c r="F54" s="26">
        <v>90</v>
      </c>
      <c r="G54" s="63">
        <f>F54/D54</f>
        <v>1.125</v>
      </c>
      <c r="H54" s="63">
        <f>F54/E54</f>
        <v>1</v>
      </c>
      <c r="I54" s="2"/>
    </row>
    <row r="55" spans="1:9" hidden="1" x14ac:dyDescent="0.25">
      <c r="A55" s="8"/>
      <c r="B55" s="50"/>
      <c r="C55" s="8"/>
      <c r="D55" s="8"/>
      <c r="E55" s="8"/>
      <c r="F55" s="8"/>
      <c r="G55" s="51"/>
      <c r="H55" s="51"/>
      <c r="I55" s="10"/>
    </row>
    <row r="56" spans="1:9" hidden="1" x14ac:dyDescent="0.25">
      <c r="A56" s="8"/>
      <c r="B56" s="50"/>
      <c r="C56" s="8"/>
      <c r="D56" s="8"/>
      <c r="E56" s="8"/>
      <c r="F56" s="8"/>
      <c r="G56" s="51"/>
      <c r="H56" s="51"/>
      <c r="I56" s="10"/>
    </row>
    <row r="57" spans="1:9" ht="63.75" x14ac:dyDescent="0.25">
      <c r="A57" s="16" t="s">
        <v>45</v>
      </c>
      <c r="B57" s="17" t="s">
        <v>46</v>
      </c>
      <c r="C57" s="19"/>
      <c r="D57" s="19"/>
      <c r="E57" s="19"/>
      <c r="F57" s="19"/>
      <c r="G57" s="19"/>
      <c r="H57" s="72">
        <f>(H58+H59+H60+H61+H62)/5</f>
        <v>1.019253600985947</v>
      </c>
      <c r="I57" s="19"/>
    </row>
    <row r="58" spans="1:9" ht="25.5" x14ac:dyDescent="0.25">
      <c r="A58" s="26"/>
      <c r="B58" s="15" t="s">
        <v>80</v>
      </c>
      <c r="C58" s="26" t="s">
        <v>57</v>
      </c>
      <c r="D58" s="26">
        <v>94</v>
      </c>
      <c r="E58" s="26">
        <v>95</v>
      </c>
      <c r="F58" s="26">
        <v>95</v>
      </c>
      <c r="G58" s="63">
        <f>F58/D58</f>
        <v>1.0106382978723405</v>
      </c>
      <c r="H58" s="63">
        <f>F58/E58</f>
        <v>1</v>
      </c>
      <c r="I58" s="2"/>
    </row>
    <row r="59" spans="1:9" ht="40.5" customHeight="1" x14ac:dyDescent="0.25">
      <c r="A59" s="26"/>
      <c r="B59" s="3" t="s">
        <v>119</v>
      </c>
      <c r="C59" s="26" t="s">
        <v>57</v>
      </c>
      <c r="D59" s="26">
        <v>9.3000000000000007</v>
      </c>
      <c r="E59" s="26">
        <v>9.6999999999999993</v>
      </c>
      <c r="F59" s="26">
        <v>10.5</v>
      </c>
      <c r="G59" s="63">
        <f>F59/D59</f>
        <v>1.129032258064516</v>
      </c>
      <c r="H59" s="63">
        <f>F59/E59</f>
        <v>1.0824742268041239</v>
      </c>
      <c r="I59" s="2"/>
    </row>
    <row r="60" spans="1:9" ht="38.25" x14ac:dyDescent="0.25">
      <c r="A60" s="26"/>
      <c r="B60" s="3" t="s">
        <v>114</v>
      </c>
      <c r="C60" s="26" t="s">
        <v>57</v>
      </c>
      <c r="D60" s="26">
        <v>2</v>
      </c>
      <c r="E60" s="26">
        <v>2</v>
      </c>
      <c r="F60" s="26">
        <v>2</v>
      </c>
      <c r="G60" s="63">
        <f>F60/D60</f>
        <v>1</v>
      </c>
      <c r="H60" s="63">
        <f>F60/E60</f>
        <v>1</v>
      </c>
      <c r="I60" s="2"/>
    </row>
    <row r="61" spans="1:9" ht="25.5" x14ac:dyDescent="0.25">
      <c r="A61" s="26"/>
      <c r="B61" s="3" t="s">
        <v>81</v>
      </c>
      <c r="C61" s="26" t="s">
        <v>62</v>
      </c>
      <c r="D61" s="11">
        <v>10693</v>
      </c>
      <c r="E61" s="11">
        <v>10222</v>
      </c>
      <c r="F61" s="56">
        <v>10363</v>
      </c>
      <c r="G61" s="63">
        <f>F61/D61</f>
        <v>0.96913868886187227</v>
      </c>
      <c r="H61" s="63">
        <f>F61/E61</f>
        <v>1.0137937781256114</v>
      </c>
      <c r="I61" s="26"/>
    </row>
    <row r="62" spans="1:9" ht="38.25" x14ac:dyDescent="0.25">
      <c r="A62" s="26"/>
      <c r="B62" s="3" t="s">
        <v>120</v>
      </c>
      <c r="C62" s="26" t="s">
        <v>63</v>
      </c>
      <c r="D62" s="26">
        <v>13</v>
      </c>
      <c r="E62" s="26">
        <v>13</v>
      </c>
      <c r="F62" s="26">
        <v>13</v>
      </c>
      <c r="G62" s="63">
        <f>F62/D62</f>
        <v>1</v>
      </c>
      <c r="H62" s="63">
        <f>F62/E62</f>
        <v>1</v>
      </c>
      <c r="I62" s="26"/>
    </row>
    <row r="63" spans="1:9" ht="63.75" x14ac:dyDescent="0.25">
      <c r="A63" s="16" t="s">
        <v>47</v>
      </c>
      <c r="B63" s="17" t="s">
        <v>48</v>
      </c>
      <c r="C63" s="19"/>
      <c r="D63" s="19"/>
      <c r="E63" s="19"/>
      <c r="F63" s="19"/>
      <c r="G63" s="19"/>
      <c r="H63" s="65">
        <f>(H64+H65)/2</f>
        <v>1</v>
      </c>
      <c r="I63" s="19"/>
    </row>
    <row r="64" spans="1:9" ht="25.5" x14ac:dyDescent="0.25">
      <c r="A64" s="26"/>
      <c r="B64" s="3" t="s">
        <v>49</v>
      </c>
      <c r="C64" s="26" t="s">
        <v>57</v>
      </c>
      <c r="D64" s="26">
        <v>75</v>
      </c>
      <c r="E64" s="26">
        <v>80</v>
      </c>
      <c r="F64" s="26">
        <v>80</v>
      </c>
      <c r="G64" s="31">
        <f>F64/D64</f>
        <v>1.0666666666666667</v>
      </c>
      <c r="H64" s="63">
        <f>F64/E64</f>
        <v>1</v>
      </c>
      <c r="I64" s="26"/>
    </row>
    <row r="65" spans="1:9" ht="39" customHeight="1" x14ac:dyDescent="0.25">
      <c r="A65" s="26"/>
      <c r="B65" s="3" t="s">
        <v>125</v>
      </c>
      <c r="C65" s="26" t="s">
        <v>57</v>
      </c>
      <c r="D65" s="26">
        <v>4</v>
      </c>
      <c r="E65" s="26">
        <v>4</v>
      </c>
      <c r="F65" s="26">
        <v>4</v>
      </c>
      <c r="G65" s="31">
        <f>F65/D65</f>
        <v>1</v>
      </c>
      <c r="H65" s="63">
        <f>F65/E65</f>
        <v>1</v>
      </c>
      <c r="I65" s="26"/>
    </row>
    <row r="66" spans="1:9" ht="51" x14ac:dyDescent="0.25">
      <c r="A66" s="5" t="s">
        <v>28</v>
      </c>
      <c r="B66" s="6" t="s">
        <v>29</v>
      </c>
      <c r="C66" s="4"/>
      <c r="D66" s="4"/>
      <c r="E66" s="4"/>
      <c r="F66" s="4"/>
      <c r="G66" s="4"/>
      <c r="H66" s="69">
        <f>(H67+H73)/2</f>
        <v>1</v>
      </c>
      <c r="I66" s="4"/>
    </row>
    <row r="67" spans="1:9" ht="38.25" x14ac:dyDescent="0.25">
      <c r="A67" s="16" t="s">
        <v>30</v>
      </c>
      <c r="B67" s="17" t="s">
        <v>31</v>
      </c>
      <c r="C67" s="19"/>
      <c r="D67" s="19"/>
      <c r="E67" s="19"/>
      <c r="F67" s="19"/>
      <c r="G67" s="19"/>
      <c r="H67" s="65">
        <f>H68</f>
        <v>1</v>
      </c>
      <c r="I67" s="19"/>
    </row>
    <row r="68" spans="1:9" ht="42" customHeight="1" x14ac:dyDescent="0.25">
      <c r="A68" s="2"/>
      <c r="B68" s="3" t="s">
        <v>82</v>
      </c>
      <c r="C68" s="26" t="s">
        <v>57</v>
      </c>
      <c r="D68" s="26">
        <v>100</v>
      </c>
      <c r="E68" s="52">
        <v>100</v>
      </c>
      <c r="F68" s="52">
        <v>100</v>
      </c>
      <c r="G68" s="63">
        <f>F68/D68</f>
        <v>1</v>
      </c>
      <c r="H68" s="63">
        <f>F68/E68</f>
        <v>1</v>
      </c>
      <c r="I68" s="2"/>
    </row>
    <row r="69" spans="1:9" x14ac:dyDescent="0.25">
      <c r="A69" s="18"/>
      <c r="B69" s="74" t="s">
        <v>86</v>
      </c>
      <c r="C69" s="75"/>
      <c r="D69" s="75"/>
      <c r="E69" s="75"/>
      <c r="F69" s="75"/>
      <c r="G69" s="75"/>
      <c r="H69" s="75"/>
      <c r="I69" s="76"/>
    </row>
    <row r="70" spans="1:9" ht="76.5" x14ac:dyDescent="0.25">
      <c r="A70" s="41"/>
      <c r="B70" s="3" t="s">
        <v>83</v>
      </c>
      <c r="C70" s="26" t="s">
        <v>62</v>
      </c>
      <c r="D70" s="26">
        <v>632</v>
      </c>
      <c r="E70" s="52">
        <v>632</v>
      </c>
      <c r="F70" s="52">
        <v>608</v>
      </c>
      <c r="G70" s="63">
        <f>F70/D70</f>
        <v>0.96202531645569622</v>
      </c>
      <c r="H70" s="63">
        <f>F70/E70</f>
        <v>0.96202531645569622</v>
      </c>
      <c r="I70" s="41"/>
    </row>
    <row r="71" spans="1:9" ht="102" x14ac:dyDescent="0.25">
      <c r="A71" s="41"/>
      <c r="B71" s="3" t="s">
        <v>32</v>
      </c>
      <c r="C71" s="26" t="s">
        <v>57</v>
      </c>
      <c r="D71" s="26">
        <v>100</v>
      </c>
      <c r="E71" s="52">
        <v>100</v>
      </c>
      <c r="F71" s="53">
        <v>100</v>
      </c>
      <c r="G71" s="63">
        <f>F71/D71</f>
        <v>1</v>
      </c>
      <c r="H71" s="63">
        <f>F71/E71</f>
        <v>1</v>
      </c>
      <c r="I71" s="41"/>
    </row>
    <row r="72" spans="1:9" ht="143.25" customHeight="1" x14ac:dyDescent="0.25">
      <c r="A72" s="2"/>
      <c r="B72" s="3" t="s">
        <v>87</v>
      </c>
      <c r="C72" s="26" t="s">
        <v>57</v>
      </c>
      <c r="D72" s="26">
        <v>100</v>
      </c>
      <c r="E72" s="52">
        <v>100</v>
      </c>
      <c r="F72" s="52">
        <v>100</v>
      </c>
      <c r="G72" s="63">
        <f>F72/D72</f>
        <v>1</v>
      </c>
      <c r="H72" s="63">
        <f>F72/E72</f>
        <v>1</v>
      </c>
      <c r="I72" s="2"/>
    </row>
    <row r="73" spans="1:9" ht="51" x14ac:dyDescent="0.25">
      <c r="A73" s="16" t="s">
        <v>33</v>
      </c>
      <c r="B73" s="17" t="s">
        <v>34</v>
      </c>
      <c r="C73" s="19"/>
      <c r="D73" s="19"/>
      <c r="E73" s="19"/>
      <c r="F73" s="19"/>
      <c r="G73" s="19"/>
      <c r="H73" s="65">
        <f>(H75+H77+H80+H81)/4</f>
        <v>1</v>
      </c>
      <c r="I73" s="19"/>
    </row>
    <row r="74" spans="1:9" hidden="1" x14ac:dyDescent="0.25">
      <c r="A74" s="22"/>
      <c r="B74" s="23"/>
      <c r="C74" s="24"/>
      <c r="D74" s="24"/>
      <c r="E74" s="24"/>
      <c r="F74" s="24"/>
      <c r="G74" s="24"/>
      <c r="H74" s="24"/>
      <c r="I74" s="24"/>
    </row>
    <row r="75" spans="1:9" ht="80.25" customHeight="1" x14ac:dyDescent="0.25">
      <c r="A75" s="2"/>
      <c r="B75" s="3" t="s">
        <v>84</v>
      </c>
      <c r="C75" s="26" t="s">
        <v>57</v>
      </c>
      <c r="D75" s="26">
        <v>100</v>
      </c>
      <c r="E75" s="52">
        <v>100</v>
      </c>
      <c r="F75" s="52">
        <v>100</v>
      </c>
      <c r="G75" s="63">
        <f>F75/D75</f>
        <v>1</v>
      </c>
      <c r="H75" s="63">
        <f>F75/E75</f>
        <v>1</v>
      </c>
      <c r="I75" s="2"/>
    </row>
    <row r="76" spans="1:9" ht="27.75" customHeight="1" x14ac:dyDescent="0.25">
      <c r="A76" s="18"/>
      <c r="B76" s="73" t="s">
        <v>88</v>
      </c>
      <c r="C76" s="73"/>
      <c r="D76" s="73"/>
      <c r="E76" s="73"/>
      <c r="F76" s="73"/>
      <c r="G76" s="73"/>
      <c r="H76" s="73"/>
      <c r="I76" s="73"/>
    </row>
    <row r="77" spans="1:9" ht="27" customHeight="1" x14ac:dyDescent="0.25">
      <c r="A77" s="2"/>
      <c r="B77" s="3" t="s">
        <v>89</v>
      </c>
      <c r="C77" s="26" t="s">
        <v>57</v>
      </c>
      <c r="D77" s="26">
        <v>100</v>
      </c>
      <c r="E77" s="52">
        <v>100</v>
      </c>
      <c r="F77" s="52">
        <v>100</v>
      </c>
      <c r="G77" s="63">
        <f>F77/D77</f>
        <v>1</v>
      </c>
      <c r="H77" s="63">
        <f>F77/E77</f>
        <v>1</v>
      </c>
      <c r="I77" s="2"/>
    </row>
    <row r="78" spans="1:9" ht="27" customHeight="1" x14ac:dyDescent="0.25">
      <c r="A78" s="2"/>
      <c r="B78" s="3" t="s">
        <v>85</v>
      </c>
      <c r="C78" s="26" t="s">
        <v>57</v>
      </c>
      <c r="D78" s="26">
        <v>100</v>
      </c>
      <c r="E78" s="52">
        <v>100</v>
      </c>
      <c r="F78" s="52">
        <v>100</v>
      </c>
      <c r="G78" s="63">
        <f>F78/D78</f>
        <v>1</v>
      </c>
      <c r="H78" s="63">
        <f>F78/E78</f>
        <v>1</v>
      </c>
      <c r="I78" s="2"/>
    </row>
    <row r="79" spans="1:9" x14ac:dyDescent="0.25">
      <c r="A79" s="19"/>
      <c r="B79" s="73" t="s">
        <v>90</v>
      </c>
      <c r="C79" s="73"/>
      <c r="D79" s="73"/>
      <c r="E79" s="73"/>
      <c r="F79" s="73"/>
      <c r="G79" s="73"/>
      <c r="H79" s="73"/>
      <c r="I79" s="73"/>
    </row>
    <row r="80" spans="1:9" ht="102" x14ac:dyDescent="0.25">
      <c r="A80" s="2"/>
      <c r="B80" s="3" t="s">
        <v>91</v>
      </c>
      <c r="C80" s="26" t="s">
        <v>57</v>
      </c>
      <c r="D80" s="26">
        <v>100</v>
      </c>
      <c r="E80" s="52">
        <v>100</v>
      </c>
      <c r="F80" s="52">
        <v>100</v>
      </c>
      <c r="G80" s="63">
        <f>F80/D80</f>
        <v>1</v>
      </c>
      <c r="H80" s="63">
        <f>F80/E80</f>
        <v>1</v>
      </c>
      <c r="I80" s="2"/>
    </row>
    <row r="81" spans="1:9" ht="114.75" x14ac:dyDescent="0.25">
      <c r="A81" s="2"/>
      <c r="B81" s="3" t="s">
        <v>92</v>
      </c>
      <c r="C81" s="26" t="s">
        <v>57</v>
      </c>
      <c r="D81" s="26">
        <v>100</v>
      </c>
      <c r="E81" s="52">
        <v>100</v>
      </c>
      <c r="F81" s="52">
        <v>100</v>
      </c>
      <c r="G81" s="63">
        <f>F81/D81</f>
        <v>1</v>
      </c>
      <c r="H81" s="63">
        <f>F81/E81</f>
        <v>1</v>
      </c>
      <c r="I81" s="2"/>
    </row>
    <row r="82" spans="1:9" ht="51" x14ac:dyDescent="0.25">
      <c r="A82" s="5" t="s">
        <v>36</v>
      </c>
      <c r="B82" s="6" t="s">
        <v>37</v>
      </c>
      <c r="C82" s="4"/>
      <c r="D82" s="4"/>
      <c r="E82" s="4"/>
      <c r="F82" s="4"/>
      <c r="G82" s="39"/>
      <c r="H82" s="69">
        <f>(H83+H84+H85+H86+H87+H94+H95+H96+H97+H98+H99+H100+H104+H105+H106+H107+H108+H109)/18</f>
        <v>1.0306943808790983</v>
      </c>
      <c r="I82" s="4"/>
    </row>
    <row r="83" spans="1:9" ht="38.25" x14ac:dyDescent="0.25">
      <c r="A83" s="2"/>
      <c r="B83" s="12" t="s">
        <v>93</v>
      </c>
      <c r="C83" s="25" t="s">
        <v>94</v>
      </c>
      <c r="D83" s="57">
        <v>106863.2</v>
      </c>
      <c r="E83" s="57">
        <v>116610.6</v>
      </c>
      <c r="F83" s="57">
        <v>118247.5</v>
      </c>
      <c r="G83" s="63">
        <f>F83/D83</f>
        <v>1.1065315281593664</v>
      </c>
      <c r="H83" s="63">
        <f>F83/E83</f>
        <v>1.0140373173622295</v>
      </c>
      <c r="I83" s="2"/>
    </row>
    <row r="84" spans="1:9" ht="51" x14ac:dyDescent="0.25">
      <c r="A84" s="2"/>
      <c r="B84" s="3" t="s">
        <v>95</v>
      </c>
      <c r="C84" s="26" t="s">
        <v>57</v>
      </c>
      <c r="D84" s="26" t="s">
        <v>122</v>
      </c>
      <c r="E84" s="26" t="s">
        <v>38</v>
      </c>
      <c r="F84" s="26" t="s">
        <v>38</v>
      </c>
      <c r="G84" s="63">
        <v>1</v>
      </c>
      <c r="H84" s="63">
        <v>1</v>
      </c>
      <c r="I84" s="2"/>
    </row>
    <row r="85" spans="1:9" ht="38.25" x14ac:dyDescent="0.25">
      <c r="A85" s="2"/>
      <c r="B85" s="3" t="s">
        <v>96</v>
      </c>
      <c r="C85" s="26" t="s">
        <v>57</v>
      </c>
      <c r="D85" s="26">
        <v>90.4</v>
      </c>
      <c r="E85" s="26">
        <v>89.5</v>
      </c>
      <c r="F85" s="26">
        <v>89.5</v>
      </c>
      <c r="G85" s="63">
        <f>F85/D85</f>
        <v>0.99004424778761058</v>
      </c>
      <c r="H85" s="63">
        <f>F85/E85</f>
        <v>1</v>
      </c>
      <c r="I85" s="2"/>
    </row>
    <row r="86" spans="1:9" ht="25.5" x14ac:dyDescent="0.25">
      <c r="A86" s="2"/>
      <c r="B86" s="3" t="s">
        <v>97</v>
      </c>
      <c r="C86" s="26" t="s">
        <v>57</v>
      </c>
      <c r="D86" s="26">
        <v>0</v>
      </c>
      <c r="E86" s="26">
        <v>0</v>
      </c>
      <c r="F86" s="26">
        <v>0</v>
      </c>
      <c r="G86" s="63">
        <v>1</v>
      </c>
      <c r="H86" s="63">
        <v>1</v>
      </c>
      <c r="I86" s="2"/>
    </row>
    <row r="87" spans="1:9" ht="38.25" x14ac:dyDescent="0.25">
      <c r="A87" s="2"/>
      <c r="B87" s="3" t="s">
        <v>98</v>
      </c>
      <c r="C87" s="26" t="s">
        <v>57</v>
      </c>
      <c r="D87" s="26">
        <v>94.8</v>
      </c>
      <c r="E87" s="26">
        <v>95.1</v>
      </c>
      <c r="F87" s="26">
        <v>95.1</v>
      </c>
      <c r="G87" s="63">
        <f>F87/D87</f>
        <v>1.0031645569620253</v>
      </c>
      <c r="H87" s="63">
        <f>F87/E87</f>
        <v>1</v>
      </c>
      <c r="I87" s="2"/>
    </row>
    <row r="88" spans="1:9" ht="50.25" customHeight="1" x14ac:dyDescent="0.25">
      <c r="A88" s="16" t="s">
        <v>39</v>
      </c>
      <c r="B88" s="17" t="s">
        <v>40</v>
      </c>
      <c r="C88" s="19"/>
      <c r="D88" s="19"/>
      <c r="E88" s="19"/>
      <c r="F88" s="19"/>
      <c r="G88" s="19"/>
      <c r="H88" s="65">
        <f>(H94+H95+H96+H97+H98+H99+H100+H104+H105+H106+H107+H108+H109)/13</f>
        <v>1.0414201183431953</v>
      </c>
      <c r="I88" s="19"/>
    </row>
    <row r="89" spans="1:9" hidden="1" x14ac:dyDescent="0.25">
      <c r="A89" s="22"/>
      <c r="B89" s="23"/>
      <c r="C89" s="24"/>
      <c r="D89" s="24"/>
      <c r="E89" s="24"/>
      <c r="F89" s="24"/>
      <c r="G89" s="24"/>
      <c r="H89" s="24"/>
      <c r="I89" s="24"/>
    </row>
    <row r="90" spans="1:9" hidden="1" x14ac:dyDescent="0.25">
      <c r="A90" s="22"/>
      <c r="B90" s="23"/>
      <c r="C90" s="24"/>
      <c r="D90" s="24"/>
      <c r="E90" s="24"/>
      <c r="F90" s="24"/>
      <c r="G90" s="24"/>
      <c r="H90" s="24"/>
      <c r="I90" s="24"/>
    </row>
    <row r="91" spans="1:9" hidden="1" x14ac:dyDescent="0.25">
      <c r="A91" s="22"/>
      <c r="B91" s="23"/>
      <c r="C91" s="24"/>
      <c r="D91" s="24"/>
      <c r="E91" s="24"/>
      <c r="F91" s="24"/>
      <c r="G91" s="24"/>
      <c r="H91" s="24"/>
      <c r="I91" s="24"/>
    </row>
    <row r="92" spans="1:9" hidden="1" x14ac:dyDescent="0.25">
      <c r="A92" s="22"/>
      <c r="B92" s="23"/>
      <c r="C92" s="24"/>
      <c r="D92" s="24"/>
      <c r="E92" s="24"/>
      <c r="F92" s="24"/>
      <c r="G92" s="24"/>
      <c r="H92" s="24"/>
      <c r="I92" s="24"/>
    </row>
    <row r="93" spans="1:9" hidden="1" x14ac:dyDescent="0.25">
      <c r="A93" s="22"/>
      <c r="B93" s="23"/>
      <c r="C93" s="24"/>
      <c r="D93" s="24"/>
      <c r="E93" s="24"/>
      <c r="F93" s="24"/>
      <c r="G93" s="24"/>
      <c r="H93" s="24"/>
      <c r="I93" s="24"/>
    </row>
    <row r="94" spans="1:9" ht="89.25" x14ac:dyDescent="0.25">
      <c r="A94" s="47"/>
      <c r="B94" s="45" t="s">
        <v>99</v>
      </c>
      <c r="C94" s="46" t="s">
        <v>57</v>
      </c>
      <c r="D94" s="46">
        <v>41.6</v>
      </c>
      <c r="E94" s="46">
        <v>76</v>
      </c>
      <c r="F94" s="46">
        <v>76</v>
      </c>
      <c r="G94" s="67">
        <f>F94/D94</f>
        <v>1.8269230769230769</v>
      </c>
      <c r="H94" s="67">
        <f>F94/E94</f>
        <v>1</v>
      </c>
      <c r="I94" s="47"/>
    </row>
    <row r="95" spans="1:9" ht="51" customHeight="1" x14ac:dyDescent="0.25">
      <c r="A95" s="2"/>
      <c r="B95" s="3" t="s">
        <v>100</v>
      </c>
      <c r="C95" s="26" t="s">
        <v>57</v>
      </c>
      <c r="D95" s="26">
        <v>100</v>
      </c>
      <c r="E95" s="26">
        <v>65</v>
      </c>
      <c r="F95" s="26">
        <v>100</v>
      </c>
      <c r="G95" s="67">
        <f>F95/D95</f>
        <v>1</v>
      </c>
      <c r="H95" s="67">
        <f>F95/E95</f>
        <v>1.5384615384615385</v>
      </c>
      <c r="I95" s="2"/>
    </row>
    <row r="96" spans="1:9" ht="63.75" x14ac:dyDescent="0.25">
      <c r="A96" s="2"/>
      <c r="B96" s="3" t="s">
        <v>101</v>
      </c>
      <c r="C96" s="26" t="s">
        <v>57</v>
      </c>
      <c r="D96" s="26">
        <v>0</v>
      </c>
      <c r="E96" s="26" t="s">
        <v>41</v>
      </c>
      <c r="F96" s="26">
        <v>0</v>
      </c>
      <c r="G96" s="67">
        <v>1</v>
      </c>
      <c r="H96" s="67">
        <v>1</v>
      </c>
      <c r="I96" s="2"/>
    </row>
    <row r="97" spans="1:9" ht="51" x14ac:dyDescent="0.25">
      <c r="A97" s="2"/>
      <c r="B97" s="3" t="s">
        <v>102</v>
      </c>
      <c r="C97" s="26" t="s">
        <v>72</v>
      </c>
      <c r="D97" s="26">
        <v>1</v>
      </c>
      <c r="E97" s="26">
        <v>1</v>
      </c>
      <c r="F97" s="26">
        <v>1</v>
      </c>
      <c r="G97" s="67">
        <v>1</v>
      </c>
      <c r="H97" s="67">
        <v>1</v>
      </c>
      <c r="I97" s="2"/>
    </row>
    <row r="98" spans="1:9" ht="77.25" customHeight="1" x14ac:dyDescent="0.25">
      <c r="A98" s="2"/>
      <c r="B98" s="3" t="s">
        <v>103</v>
      </c>
      <c r="C98" s="26" t="s">
        <v>57</v>
      </c>
      <c r="D98" s="26">
        <v>0</v>
      </c>
      <c r="E98" s="26">
        <v>0</v>
      </c>
      <c r="F98" s="26">
        <v>0</v>
      </c>
      <c r="G98" s="67">
        <v>1</v>
      </c>
      <c r="H98" s="67">
        <v>1</v>
      </c>
      <c r="I98" s="2"/>
    </row>
    <row r="99" spans="1:9" ht="29.25" customHeight="1" x14ac:dyDescent="0.25">
      <c r="A99" s="2"/>
      <c r="B99" s="3" t="s">
        <v>104</v>
      </c>
      <c r="C99" s="28" t="s">
        <v>94</v>
      </c>
      <c r="D99" s="26">
        <v>0</v>
      </c>
      <c r="E99" s="26">
        <v>0</v>
      </c>
      <c r="F99" s="26">
        <v>0</v>
      </c>
      <c r="G99" s="67">
        <v>1</v>
      </c>
      <c r="H99" s="67">
        <v>1</v>
      </c>
      <c r="I99" s="2"/>
    </row>
    <row r="100" spans="1:9" ht="25.5" x14ac:dyDescent="0.25">
      <c r="A100" s="2"/>
      <c r="B100" s="3" t="s">
        <v>105</v>
      </c>
      <c r="C100" s="26" t="s">
        <v>57</v>
      </c>
      <c r="D100" s="26">
        <v>94.8</v>
      </c>
      <c r="E100" s="26">
        <v>95.1</v>
      </c>
      <c r="F100" s="26">
        <v>95.1</v>
      </c>
      <c r="G100" s="67">
        <f>F100/D100</f>
        <v>1.0031645569620253</v>
      </c>
      <c r="H100" s="67">
        <f>F100/E100</f>
        <v>1</v>
      </c>
      <c r="I100" s="2"/>
    </row>
    <row r="101" spans="1:9" hidden="1" x14ac:dyDescent="0.25">
      <c r="A101" s="10"/>
      <c r="B101" s="9"/>
      <c r="C101" s="8"/>
      <c r="D101" s="8"/>
      <c r="E101" s="10"/>
      <c r="F101" s="10"/>
      <c r="G101" s="68"/>
      <c r="H101" s="68"/>
      <c r="I101" s="10"/>
    </row>
    <row r="102" spans="1:9" hidden="1" x14ac:dyDescent="0.25">
      <c r="A102" s="10"/>
      <c r="B102" s="9"/>
      <c r="C102" s="8"/>
      <c r="D102" s="8"/>
      <c r="E102" s="10"/>
      <c r="F102" s="10"/>
      <c r="G102" s="68"/>
      <c r="H102" s="68"/>
      <c r="I102" s="10"/>
    </row>
    <row r="103" spans="1:9" hidden="1" x14ac:dyDescent="0.25">
      <c r="A103" s="10"/>
      <c r="B103" s="9"/>
      <c r="C103" s="8"/>
      <c r="D103" s="8"/>
      <c r="E103" s="10"/>
      <c r="F103" s="10"/>
      <c r="G103" s="68"/>
      <c r="H103" s="68"/>
      <c r="I103" s="10"/>
    </row>
    <row r="104" spans="1:9" ht="153" x14ac:dyDescent="0.25">
      <c r="A104" s="2"/>
      <c r="B104" s="3" t="s">
        <v>126</v>
      </c>
      <c r="C104" s="26" t="s">
        <v>106</v>
      </c>
      <c r="D104" s="26" t="s">
        <v>42</v>
      </c>
      <c r="E104" s="26" t="s">
        <v>42</v>
      </c>
      <c r="F104" s="26" t="s">
        <v>42</v>
      </c>
      <c r="G104" s="67">
        <v>1</v>
      </c>
      <c r="H104" s="67">
        <v>1</v>
      </c>
      <c r="I104" s="2"/>
    </row>
    <row r="105" spans="1:9" ht="65.25" customHeight="1" x14ac:dyDescent="0.25">
      <c r="A105" s="2"/>
      <c r="B105" s="3" t="s">
        <v>127</v>
      </c>
      <c r="C105" s="26" t="s">
        <v>57</v>
      </c>
      <c r="D105" s="31">
        <v>100</v>
      </c>
      <c r="E105" s="31">
        <v>100</v>
      </c>
      <c r="F105" s="31">
        <v>100</v>
      </c>
      <c r="G105" s="66">
        <f>F105/D105</f>
        <v>1</v>
      </c>
      <c r="H105" s="66">
        <f>F105/D105</f>
        <v>1</v>
      </c>
      <c r="I105" s="2"/>
    </row>
    <row r="106" spans="1:9" ht="65.25" customHeight="1" x14ac:dyDescent="0.25">
      <c r="A106" s="2"/>
      <c r="B106" s="3" t="s">
        <v>108</v>
      </c>
      <c r="C106" s="26" t="s">
        <v>107</v>
      </c>
      <c r="D106" s="26" t="s">
        <v>42</v>
      </c>
      <c r="E106" s="26" t="s">
        <v>42</v>
      </c>
      <c r="F106" s="26" t="s">
        <v>42</v>
      </c>
      <c r="G106" s="67">
        <v>1</v>
      </c>
      <c r="H106" s="67">
        <v>1</v>
      </c>
      <c r="I106" s="2"/>
    </row>
    <row r="107" spans="1:9" ht="51" x14ac:dyDescent="0.25">
      <c r="A107" s="2"/>
      <c r="B107" s="3" t="s">
        <v>109</v>
      </c>
      <c r="C107" s="26" t="s">
        <v>57</v>
      </c>
      <c r="D107" s="31">
        <v>100</v>
      </c>
      <c r="E107" s="31">
        <v>100</v>
      </c>
      <c r="F107" s="31">
        <v>100</v>
      </c>
      <c r="G107" s="67">
        <f>F107/D107</f>
        <v>1</v>
      </c>
      <c r="H107" s="67">
        <f>F107/E107</f>
        <v>1</v>
      </c>
      <c r="I107" s="2"/>
    </row>
    <row r="108" spans="1:9" ht="38.25" x14ac:dyDescent="0.25">
      <c r="A108" s="2"/>
      <c r="B108" s="3" t="s">
        <v>121</v>
      </c>
      <c r="C108" s="26" t="s">
        <v>57</v>
      </c>
      <c r="D108" s="31">
        <v>100</v>
      </c>
      <c r="E108" s="31">
        <v>100</v>
      </c>
      <c r="F108" s="31">
        <v>100</v>
      </c>
      <c r="G108" s="67">
        <f>F108/D108</f>
        <v>1</v>
      </c>
      <c r="H108" s="67">
        <f>F108/E108</f>
        <v>1</v>
      </c>
      <c r="I108" s="2"/>
    </row>
    <row r="109" spans="1:9" ht="80.25" customHeight="1" x14ac:dyDescent="0.25">
      <c r="A109" s="2"/>
      <c r="B109" s="3" t="s">
        <v>110</v>
      </c>
      <c r="C109" s="26" t="s">
        <v>62</v>
      </c>
      <c r="D109" s="26">
        <v>3</v>
      </c>
      <c r="E109" s="26">
        <v>2</v>
      </c>
      <c r="F109" s="26">
        <v>2</v>
      </c>
      <c r="G109" s="67" t="s">
        <v>35</v>
      </c>
      <c r="H109" s="67">
        <f>F109/E109</f>
        <v>1</v>
      </c>
      <c r="I109" s="2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5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5">
      <c r="A121" s="1"/>
      <c r="B121" s="1"/>
      <c r="C121" s="1"/>
      <c r="D121" s="1"/>
      <c r="E121" s="1"/>
      <c r="F121" s="1"/>
      <c r="G121" s="1"/>
      <c r="H121" s="1"/>
      <c r="I121" s="1"/>
    </row>
    <row r="122" spans="1:9" x14ac:dyDescent="0.25">
      <c r="A122" s="1"/>
      <c r="B122" s="1"/>
      <c r="C122" s="1"/>
      <c r="D122" s="1"/>
      <c r="E122" s="1"/>
      <c r="F122" s="1"/>
      <c r="G122" s="1"/>
      <c r="H122" s="1"/>
      <c r="I122" s="1"/>
    </row>
    <row r="123" spans="1:9" x14ac:dyDescent="0.25">
      <c r="A123" s="1"/>
      <c r="B123" s="1"/>
      <c r="C123" s="1"/>
      <c r="D123" s="1"/>
      <c r="E123" s="1"/>
      <c r="F123" s="1"/>
      <c r="G123" s="1"/>
      <c r="H123" s="1"/>
      <c r="I123" s="1"/>
    </row>
    <row r="124" spans="1:9" x14ac:dyDescent="0.25">
      <c r="A124" s="1"/>
      <c r="B124" s="1"/>
      <c r="C124" s="1"/>
      <c r="D124" s="1"/>
      <c r="E124" s="1"/>
      <c r="F124" s="1"/>
      <c r="G124" s="1"/>
      <c r="H124" s="1"/>
      <c r="I124" s="1"/>
    </row>
    <row r="125" spans="1:9" x14ac:dyDescent="0.25">
      <c r="A125" s="1"/>
      <c r="B125" s="1"/>
      <c r="C125" s="1"/>
      <c r="D125" s="1"/>
      <c r="E125" s="1"/>
      <c r="F125" s="1"/>
      <c r="G125" s="1"/>
      <c r="H125" s="1"/>
      <c r="I125" s="1"/>
    </row>
    <row r="126" spans="1:9" x14ac:dyDescent="0.25">
      <c r="A126" s="1"/>
      <c r="B126" s="1"/>
      <c r="C126" s="1"/>
      <c r="D126" s="1"/>
      <c r="E126" s="1"/>
      <c r="F126" s="1"/>
      <c r="G126" s="1"/>
      <c r="H126" s="1"/>
      <c r="I126" s="1"/>
    </row>
    <row r="127" spans="1:9" x14ac:dyDescent="0.25">
      <c r="A127" s="1"/>
      <c r="B127" s="1"/>
      <c r="C127" s="1"/>
      <c r="D127" s="1"/>
      <c r="E127" s="1"/>
      <c r="F127" s="1"/>
      <c r="G127" s="1"/>
      <c r="H127" s="1"/>
      <c r="I127" s="1"/>
    </row>
    <row r="128" spans="1:9" x14ac:dyDescent="0.25">
      <c r="A128" s="1"/>
      <c r="B128" s="1"/>
      <c r="C128" s="1"/>
      <c r="D128" s="1"/>
      <c r="E128" s="1"/>
      <c r="F128" s="1"/>
      <c r="G128" s="1"/>
      <c r="H128" s="1"/>
      <c r="I128" s="1"/>
    </row>
    <row r="129" spans="1:9" x14ac:dyDescent="0.25">
      <c r="A129" s="1"/>
      <c r="B129" s="1"/>
      <c r="C129" s="1"/>
      <c r="D129" s="1"/>
      <c r="E129" s="1"/>
      <c r="F129" s="1"/>
      <c r="G129" s="1"/>
      <c r="H129" s="1"/>
      <c r="I129" s="1"/>
    </row>
    <row r="130" spans="1:9" x14ac:dyDescent="0.25">
      <c r="A130" s="1"/>
      <c r="B130" s="1"/>
      <c r="C130" s="1"/>
      <c r="D130" s="1"/>
      <c r="E130" s="1"/>
      <c r="F130" s="1"/>
      <c r="G130" s="1"/>
      <c r="H130" s="1"/>
      <c r="I130" s="1"/>
    </row>
    <row r="131" spans="1:9" x14ac:dyDescent="0.25">
      <c r="A131" s="1"/>
      <c r="B131" s="1"/>
      <c r="C131" s="1"/>
      <c r="D131" s="1"/>
      <c r="E131" s="1"/>
      <c r="F131" s="1"/>
      <c r="G131" s="1"/>
      <c r="H131" s="1"/>
      <c r="I131" s="1"/>
    </row>
    <row r="132" spans="1:9" x14ac:dyDescent="0.25">
      <c r="A132" s="1"/>
      <c r="B132" s="1"/>
      <c r="C132" s="1"/>
      <c r="D132" s="1"/>
      <c r="E132" s="1"/>
      <c r="F132" s="1"/>
      <c r="G132" s="1"/>
      <c r="H132" s="1"/>
      <c r="I132" s="1"/>
    </row>
    <row r="133" spans="1:9" x14ac:dyDescent="0.25">
      <c r="A133" s="1"/>
      <c r="B133" s="1"/>
      <c r="C133" s="1"/>
      <c r="D133" s="1"/>
      <c r="E133" s="1"/>
      <c r="F133" s="1"/>
      <c r="G133" s="1"/>
      <c r="H133" s="1"/>
      <c r="I133" s="1"/>
    </row>
    <row r="134" spans="1:9" x14ac:dyDescent="0.25">
      <c r="A134" s="1"/>
      <c r="B134" s="1"/>
      <c r="C134" s="1"/>
      <c r="D134" s="1"/>
      <c r="E134" s="1"/>
      <c r="F134" s="1"/>
      <c r="G134" s="1"/>
      <c r="H134" s="1"/>
      <c r="I134" s="1"/>
    </row>
    <row r="135" spans="1:9" x14ac:dyDescent="0.25">
      <c r="A135" s="1"/>
      <c r="B135" s="1"/>
      <c r="C135" s="1"/>
      <c r="D135" s="1"/>
      <c r="E135" s="1"/>
      <c r="F135" s="1"/>
      <c r="G135" s="1"/>
      <c r="H135" s="1"/>
      <c r="I135" s="1"/>
    </row>
    <row r="136" spans="1:9" x14ac:dyDescent="0.25">
      <c r="A136" s="1"/>
      <c r="B136" s="1"/>
      <c r="C136" s="1"/>
      <c r="D136" s="1"/>
      <c r="E136" s="1"/>
      <c r="F136" s="1"/>
      <c r="G136" s="1"/>
      <c r="H136" s="1"/>
      <c r="I136" s="1"/>
    </row>
    <row r="137" spans="1:9" x14ac:dyDescent="0.25">
      <c r="A137" s="1"/>
      <c r="B137" s="1"/>
      <c r="C137" s="1"/>
      <c r="D137" s="1"/>
      <c r="E137" s="1"/>
      <c r="F137" s="1"/>
      <c r="G137" s="1"/>
      <c r="H137" s="1"/>
      <c r="I137" s="1"/>
    </row>
    <row r="138" spans="1:9" x14ac:dyDescent="0.25">
      <c r="A138" s="1"/>
      <c r="B138" s="1"/>
      <c r="C138" s="1"/>
      <c r="D138" s="1"/>
      <c r="E138" s="1"/>
      <c r="F138" s="1"/>
      <c r="G138" s="1"/>
      <c r="H138" s="1"/>
      <c r="I138" s="1"/>
    </row>
    <row r="139" spans="1:9" x14ac:dyDescent="0.25">
      <c r="A139" s="1"/>
      <c r="B139" s="1"/>
      <c r="C139" s="1"/>
      <c r="D139" s="1"/>
      <c r="E139" s="1"/>
      <c r="F139" s="1"/>
      <c r="G139" s="1"/>
      <c r="H139" s="1"/>
      <c r="I139" s="1"/>
    </row>
    <row r="140" spans="1:9" x14ac:dyDescent="0.25">
      <c r="A140" s="1"/>
      <c r="B140" s="1"/>
      <c r="C140" s="1"/>
      <c r="D140" s="1"/>
      <c r="E140" s="1"/>
      <c r="F140" s="1"/>
      <c r="G140" s="1"/>
      <c r="H140" s="1"/>
      <c r="I140" s="1"/>
    </row>
    <row r="141" spans="1:9" x14ac:dyDescent="0.25">
      <c r="A141" s="1"/>
      <c r="B141" s="1"/>
      <c r="C141" s="1"/>
      <c r="D141" s="1"/>
      <c r="E141" s="1"/>
      <c r="F141" s="1"/>
      <c r="G141" s="1"/>
      <c r="H141" s="1"/>
      <c r="I141" s="1"/>
    </row>
    <row r="142" spans="1:9" x14ac:dyDescent="0.25">
      <c r="A142" s="1"/>
      <c r="B142" s="1"/>
      <c r="C142" s="1"/>
      <c r="D142" s="1"/>
      <c r="E142" s="1"/>
      <c r="F142" s="1"/>
      <c r="G142" s="1"/>
      <c r="H142" s="1"/>
      <c r="I142" s="1"/>
    </row>
    <row r="143" spans="1:9" x14ac:dyDescent="0.25">
      <c r="A143" s="1"/>
      <c r="B143" s="1"/>
      <c r="C143" s="1"/>
      <c r="D143" s="1"/>
      <c r="E143" s="1"/>
      <c r="F143" s="1"/>
      <c r="G143" s="1"/>
      <c r="H143" s="1"/>
      <c r="I143" s="1"/>
    </row>
    <row r="144" spans="1:9" x14ac:dyDescent="0.25">
      <c r="A144" s="1"/>
      <c r="B144" s="1"/>
      <c r="C144" s="1"/>
      <c r="D144" s="1"/>
      <c r="E144" s="1"/>
      <c r="F144" s="1"/>
      <c r="G144" s="1"/>
      <c r="H144" s="1"/>
      <c r="I144" s="1"/>
    </row>
    <row r="145" spans="1:9" x14ac:dyDescent="0.25">
      <c r="A145" s="1"/>
      <c r="B145" s="1"/>
      <c r="C145" s="1"/>
      <c r="D145" s="1"/>
      <c r="E145" s="1"/>
      <c r="F145" s="1"/>
      <c r="G145" s="1"/>
      <c r="H145" s="1"/>
      <c r="I145" s="1"/>
    </row>
    <row r="146" spans="1:9" x14ac:dyDescent="0.25">
      <c r="A146" s="1"/>
      <c r="B146" s="1"/>
      <c r="C146" s="1"/>
      <c r="D146" s="1"/>
      <c r="E146" s="1"/>
      <c r="F146" s="1"/>
      <c r="G146" s="1"/>
      <c r="H146" s="1"/>
      <c r="I146" s="1"/>
    </row>
    <row r="147" spans="1:9" x14ac:dyDescent="0.25">
      <c r="A147" s="1"/>
      <c r="B147" s="1"/>
      <c r="C147" s="1"/>
      <c r="D147" s="1"/>
      <c r="E147" s="1"/>
      <c r="F147" s="1"/>
      <c r="G147" s="1"/>
      <c r="H147" s="1"/>
      <c r="I147" s="1"/>
    </row>
    <row r="148" spans="1:9" x14ac:dyDescent="0.25">
      <c r="A148" s="1"/>
      <c r="B148" s="1"/>
      <c r="C148" s="1"/>
      <c r="D148" s="1"/>
      <c r="E148" s="1"/>
      <c r="F148" s="1"/>
      <c r="G148" s="1"/>
      <c r="H148" s="1"/>
      <c r="I148" s="1"/>
    </row>
    <row r="149" spans="1:9" x14ac:dyDescent="0.25">
      <c r="A149" s="1"/>
      <c r="B149" s="1"/>
      <c r="C149" s="1"/>
      <c r="D149" s="1"/>
      <c r="E149" s="1"/>
      <c r="F149" s="1"/>
      <c r="G149" s="1"/>
      <c r="H149" s="1"/>
      <c r="I149" s="1"/>
    </row>
    <row r="150" spans="1:9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51" spans="1:9" x14ac:dyDescent="0.25">
      <c r="A151" s="1"/>
      <c r="B151" s="1"/>
      <c r="C151" s="1"/>
      <c r="D151" s="1"/>
      <c r="E151" s="1"/>
      <c r="F151" s="1"/>
      <c r="G151" s="1"/>
      <c r="H151" s="1"/>
      <c r="I151" s="1"/>
    </row>
    <row r="152" spans="1:9" x14ac:dyDescent="0.25">
      <c r="A152" s="1"/>
      <c r="B152" s="1"/>
      <c r="C152" s="1"/>
      <c r="D152" s="1"/>
      <c r="E152" s="1"/>
      <c r="F152" s="1"/>
      <c r="G152" s="1"/>
      <c r="H152" s="1"/>
      <c r="I152" s="1"/>
    </row>
    <row r="153" spans="1:9" x14ac:dyDescent="0.25">
      <c r="A153" s="1"/>
      <c r="B153" s="1"/>
      <c r="C153" s="1"/>
      <c r="D153" s="1"/>
      <c r="E153" s="1"/>
      <c r="F153" s="1"/>
      <c r="G153" s="1"/>
      <c r="H153" s="1"/>
      <c r="I153" s="1"/>
    </row>
    <row r="154" spans="1:9" x14ac:dyDescent="0.25">
      <c r="A154" s="1"/>
      <c r="B154" s="1"/>
      <c r="C154" s="1"/>
      <c r="D154" s="1"/>
      <c r="E154" s="1"/>
      <c r="F154" s="1"/>
      <c r="G154" s="1"/>
      <c r="H154" s="1"/>
      <c r="I154" s="1"/>
    </row>
    <row r="155" spans="1:9" x14ac:dyDescent="0.25">
      <c r="A155" s="1"/>
      <c r="B155" s="1"/>
      <c r="C155" s="1"/>
      <c r="D155" s="1"/>
      <c r="E155" s="1"/>
      <c r="F155" s="1"/>
      <c r="G155" s="1"/>
      <c r="H155" s="1"/>
      <c r="I155" s="1"/>
    </row>
    <row r="156" spans="1:9" x14ac:dyDescent="0.25">
      <c r="A156" s="1"/>
      <c r="B156" s="1"/>
      <c r="C156" s="1"/>
      <c r="D156" s="1"/>
      <c r="E156" s="1"/>
      <c r="F156" s="1"/>
      <c r="G156" s="1"/>
      <c r="H156" s="1"/>
      <c r="I156" s="1"/>
    </row>
  </sheetData>
  <mergeCells count="13">
    <mergeCell ref="I5:I7"/>
    <mergeCell ref="D5:F5"/>
    <mergeCell ref="B5:B7"/>
    <mergeCell ref="A5:A7"/>
    <mergeCell ref="C5:C7"/>
    <mergeCell ref="G5:G7"/>
    <mergeCell ref="G1:I1"/>
    <mergeCell ref="A2:I2"/>
    <mergeCell ref="B79:I79"/>
    <mergeCell ref="B76:I76"/>
    <mergeCell ref="B69:I69"/>
    <mergeCell ref="H5:H7"/>
    <mergeCell ref="E6:F6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Header>&amp;C&amp;P</oddHeader>
    <firstHeader>&amp;C&amp;P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Зверева</cp:lastModifiedBy>
  <cp:lastPrinted>2017-05-17T16:20:43Z</cp:lastPrinted>
  <dcterms:created xsi:type="dcterms:W3CDTF">2016-01-29T10:57:46Z</dcterms:created>
  <dcterms:modified xsi:type="dcterms:W3CDTF">2017-05-18T11:04:36Z</dcterms:modified>
</cp:coreProperties>
</file>