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ВЕТЛАНА\ПРОЕКТЫ  ПРОГРАММ\2016\НОВАЯ ПРОГРАММА\ЛОВОЗЕРСКИЙ РАЙОН\фино\"/>
    </mc:Choice>
  </mc:AlternateContent>
  <bookViews>
    <workbookView xWindow="480" yWindow="180" windowWidth="27795" windowHeight="12525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B49" i="2" l="1"/>
  <c r="B48" i="2"/>
  <c r="B47" i="2"/>
  <c r="E46" i="2"/>
  <c r="D46" i="2"/>
  <c r="D44" i="2" s="1"/>
  <c r="C46" i="2"/>
  <c r="C44" i="2" s="1"/>
  <c r="B42" i="2"/>
  <c r="B41" i="2"/>
  <c r="B40" i="2"/>
  <c r="E39" i="2"/>
  <c r="E37" i="2" s="1"/>
  <c r="D39" i="2"/>
  <c r="B39" i="2" s="1"/>
  <c r="C39" i="2"/>
  <c r="C37" i="2"/>
  <c r="B35" i="2"/>
  <c r="B34" i="2"/>
  <c r="B33" i="2"/>
  <c r="E32" i="2"/>
  <c r="E17" i="2" s="1"/>
  <c r="D32" i="2"/>
  <c r="C32" i="2"/>
  <c r="D30" i="2"/>
  <c r="B28" i="2"/>
  <c r="B27" i="2"/>
  <c r="B26" i="2"/>
  <c r="E25" i="2"/>
  <c r="D25" i="2"/>
  <c r="C25" i="2"/>
  <c r="B25" i="2"/>
  <c r="E23" i="2"/>
  <c r="D23" i="2"/>
  <c r="C23" i="2"/>
  <c r="B23" i="2"/>
  <c r="E20" i="2"/>
  <c r="D20" i="2"/>
  <c r="C20" i="2"/>
  <c r="B20" i="2"/>
  <c r="E19" i="2"/>
  <c r="D19" i="2"/>
  <c r="C19" i="2"/>
  <c r="B19" i="2"/>
  <c r="E18" i="2"/>
  <c r="D18" i="2"/>
  <c r="C18" i="2"/>
  <c r="B18" i="2"/>
  <c r="E30" i="2" l="1"/>
  <c r="D37" i="2"/>
  <c r="B37" i="2" s="1"/>
  <c r="B32" i="2"/>
  <c r="B46" i="2"/>
  <c r="C30" i="2"/>
  <c r="B30" i="2" s="1"/>
  <c r="D17" i="2"/>
  <c r="D11" i="2" s="1"/>
  <c r="E44" i="2"/>
  <c r="B44" i="2" s="1"/>
  <c r="C17" i="2"/>
  <c r="E53" i="2"/>
  <c r="B53" i="2" s="1"/>
  <c r="E54" i="2"/>
  <c r="B54" i="2" s="1"/>
  <c r="E55" i="2"/>
  <c r="D53" i="2"/>
  <c r="D54" i="2"/>
  <c r="D55" i="2"/>
  <c r="C53" i="2"/>
  <c r="C54" i="2"/>
  <c r="C55" i="2"/>
  <c r="D52" i="2"/>
  <c r="E52" i="2"/>
  <c r="E11" i="2" s="1"/>
  <c r="C52" i="2"/>
  <c r="C50" i="2" s="1"/>
  <c r="B63" i="2"/>
  <c r="B62" i="2"/>
  <c r="B61" i="2"/>
  <c r="B60" i="2"/>
  <c r="E58" i="2"/>
  <c r="D58" i="2"/>
  <c r="C58" i="2"/>
  <c r="E50" i="2"/>
  <c r="D50" i="2" l="1"/>
  <c r="B58" i="2"/>
  <c r="B17" i="2"/>
  <c r="C11" i="2"/>
  <c r="B55" i="2"/>
  <c r="B52" i="2"/>
  <c r="B50" i="2" s="1"/>
  <c r="E12" i="2" l="1"/>
  <c r="E13" i="2"/>
  <c r="E14" i="2"/>
  <c r="D12" i="2"/>
  <c r="D13" i="2"/>
  <c r="D14" i="2"/>
  <c r="C13" i="2"/>
  <c r="C14" i="2"/>
  <c r="C15" i="2" l="1"/>
  <c r="C12" i="2"/>
  <c r="B12" i="2" s="1"/>
  <c r="B11" i="2"/>
  <c r="D9" i="2"/>
  <c r="D15" i="2"/>
  <c r="E15" i="2"/>
  <c r="B13" i="2" s="1"/>
  <c r="B14" i="2" l="1"/>
  <c r="B9" i="2" s="1"/>
  <c r="C9" i="2"/>
  <c r="E9" i="2"/>
  <c r="B15" i="2" l="1"/>
</calcChain>
</file>

<file path=xl/sharedStrings.xml><?xml version="1.0" encoding="utf-8"?>
<sst xmlns="http://schemas.openxmlformats.org/spreadsheetml/2006/main" count="64" uniqueCount="22">
  <si>
    <t>Источники финансирования</t>
  </si>
  <si>
    <t>Всего,</t>
  </si>
  <si>
    <t>тыс. руб.</t>
  </si>
  <si>
    <t>в том числе за счет:</t>
  </si>
  <si>
    <t>средств бюджета муниципального образования Ловозерский район</t>
  </si>
  <si>
    <t>средств областного бюджета</t>
  </si>
  <si>
    <t>средств федерального бюджета</t>
  </si>
  <si>
    <t>внебюджетных средств</t>
  </si>
  <si>
    <t>2017 год</t>
  </si>
  <si>
    <t>2018 год</t>
  </si>
  <si>
    <t>2019 год</t>
  </si>
  <si>
    <t>Администрация Ловозерского района</t>
  </si>
  <si>
    <t>Всего:</t>
  </si>
  <si>
    <t>Районный финансовый отдел администрации Ловозерского района</t>
  </si>
  <si>
    <t>Отдел по образованию администрации Ловозерского района</t>
  </si>
  <si>
    <t>Отдел по культуре, делам молодежи и связям с общественностью администрации Ловозерского района</t>
  </si>
  <si>
    <t>Приложение № 5</t>
  </si>
  <si>
    <t>Всего по Муниципальной программе:</t>
  </si>
  <si>
    <t>В том числе по годам реализации Муниципальной программы, тыс. руб.</t>
  </si>
  <si>
    <t>Всего по ВЦП «Обеспечение качественного и сбалансированного управления бюджетными средствами муниципального образования 
Ловозерский район» на 2017-2019 годы</t>
  </si>
  <si>
    <t>Всего по Подпрограмме «Повышение эффективности бюджетных расходов муниципального образования Ловозерский район» на 2017-2019 годы</t>
  </si>
  <si>
    <t xml:space="preserve">Обоснование ресурсного обеспечения Муниципальной программы «Управление муниципальными финансами" на 2017-2019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</si>
</sst>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_р_.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0" fontId="2" fillId="0" borderId="0" xfId="0" applyFont="1"/>
    <xf numFmtId="0" fontId="1" fillId="0" borderId="0" xfId="0" applyFont="1" applyAlignme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2" borderId="1" xfId="0" applyNumberFormat="1" applyFont="1" applyFill="1" applyBorder="1" applyAlignment="1"/>
    <xf numFmtId="164" fontId="1" fillId="2" borderId="7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64" fontId="1" fillId="2" borderId="5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left" wrapText="1"/>
    </xf>
    <xf numFmtId="164" fontId="1" fillId="2" borderId="8" xfId="0" applyNumberFormat="1" applyFont="1" applyFill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>
      <selection activeCell="I9" sqref="I9"/>
    </sheetView>
  </sheetViews>
  <sheetFormatPr defaultRowHeight="15" x14ac:dyDescent="0.25"/>
  <cols>
    <col min="1" max="1" width="70.28515625" customWidth="1"/>
    <col min="2" max="2" width="16.5703125" customWidth="1"/>
    <col min="3" max="3" width="17.5703125" customWidth="1"/>
    <col min="4" max="4" width="16.140625" customWidth="1"/>
    <col min="5" max="5" width="17.140625" customWidth="1"/>
  </cols>
  <sheetData>
    <row r="1" spans="1:9" s="1" customFormat="1" ht="23.25" customHeight="1" x14ac:dyDescent="0.25"/>
    <row r="2" spans="1:9" s="1" customFormat="1" ht="15.75" x14ac:dyDescent="0.25">
      <c r="D2" s="16" t="s">
        <v>16</v>
      </c>
      <c r="E2" s="16"/>
    </row>
    <row r="3" spans="1:9" s="1" customFormat="1" ht="15.75" x14ac:dyDescent="0.25"/>
    <row r="4" spans="1:9" s="8" customFormat="1" ht="63.75" customHeight="1" x14ac:dyDescent="0.3">
      <c r="A4" s="17" t="s">
        <v>21</v>
      </c>
      <c r="B4" s="17"/>
      <c r="C4" s="17"/>
      <c r="D4" s="17"/>
      <c r="E4" s="17"/>
    </row>
    <row r="5" spans="1:9" s="1" customFormat="1" ht="15.75" hidden="1" x14ac:dyDescent="0.25"/>
    <row r="6" spans="1:9" s="9" customFormat="1" ht="30" customHeight="1" x14ac:dyDescent="0.25">
      <c r="A6" s="20" t="s">
        <v>0</v>
      </c>
      <c r="B6" s="4" t="s">
        <v>1</v>
      </c>
      <c r="C6" s="18" t="s">
        <v>18</v>
      </c>
      <c r="D6" s="19"/>
      <c r="E6" s="19"/>
    </row>
    <row r="7" spans="1:9" s="9" customFormat="1" ht="15.75" x14ac:dyDescent="0.25">
      <c r="A7" s="21"/>
      <c r="B7" s="10" t="s">
        <v>2</v>
      </c>
      <c r="C7" s="3" t="s">
        <v>8</v>
      </c>
      <c r="D7" s="2" t="s">
        <v>9</v>
      </c>
      <c r="E7" s="2" t="s">
        <v>10</v>
      </c>
    </row>
    <row r="8" spans="1:9" s="9" customFormat="1" ht="15.75" x14ac:dyDescent="0.25">
      <c r="A8" s="11">
        <v>1</v>
      </c>
      <c r="B8" s="11">
        <v>2</v>
      </c>
      <c r="C8" s="5">
        <v>3</v>
      </c>
      <c r="D8" s="4">
        <v>4</v>
      </c>
      <c r="E8" s="4">
        <v>5</v>
      </c>
    </row>
    <row r="9" spans="1:9" s="9" customFormat="1" ht="15.95" customHeight="1" x14ac:dyDescent="0.25">
      <c r="A9" s="12" t="s">
        <v>17</v>
      </c>
      <c r="B9" s="6">
        <f>B11+B12+B13+B14</f>
        <v>357725.08499</v>
      </c>
      <c r="C9" s="6">
        <f>C11+C12+C13+C14</f>
        <v>132636.71591</v>
      </c>
      <c r="D9" s="6">
        <f t="shared" ref="D9:E9" si="0">D11+D12+D13+D14</f>
        <v>112544.18453999999</v>
      </c>
      <c r="E9" s="6">
        <f t="shared" si="0"/>
        <v>112544.18453999999</v>
      </c>
    </row>
    <row r="10" spans="1:9" s="9" customFormat="1" ht="15.95" customHeight="1" x14ac:dyDescent="0.25">
      <c r="A10" s="13" t="s">
        <v>3</v>
      </c>
      <c r="B10" s="14"/>
      <c r="C10" s="14"/>
      <c r="D10" s="14"/>
      <c r="E10" s="15"/>
    </row>
    <row r="11" spans="1:9" s="9" customFormat="1" ht="15.95" customHeight="1" x14ac:dyDescent="0.25">
      <c r="A11" s="7" t="s">
        <v>4</v>
      </c>
      <c r="B11" s="6">
        <f>C11+D11+E11</f>
        <v>88777.799999999988</v>
      </c>
      <c r="C11" s="6">
        <f>C17+C52</f>
        <v>29592.6</v>
      </c>
      <c r="D11" s="6">
        <f>D17+D52</f>
        <v>29592.6</v>
      </c>
      <c r="E11" s="6">
        <f>E17+E52</f>
        <v>29592.6</v>
      </c>
    </row>
    <row r="12" spans="1:9" s="9" customFormat="1" ht="15.95" customHeight="1" x14ac:dyDescent="0.25">
      <c r="A12" s="12" t="s">
        <v>5</v>
      </c>
      <c r="B12" s="6">
        <f>C12+D12+E12</f>
        <v>268947.28499000001</v>
      </c>
      <c r="C12" s="6">
        <f>C18+C53</f>
        <v>103044.11590999999</v>
      </c>
      <c r="D12" s="6">
        <f>D18+D53</f>
        <v>82951.584539999996</v>
      </c>
      <c r="E12" s="6">
        <f>E18+E53</f>
        <v>82951.584539999996</v>
      </c>
    </row>
    <row r="13" spans="1:9" s="9" customFormat="1" ht="15.95" customHeight="1" x14ac:dyDescent="0.25">
      <c r="A13" s="12" t="s">
        <v>6</v>
      </c>
      <c r="B13" s="6">
        <f>C13+D13+E13</f>
        <v>0</v>
      </c>
      <c r="C13" s="6">
        <f>C19+C54</f>
        <v>0</v>
      </c>
      <c r="D13" s="6">
        <f>D19+D54</f>
        <v>0</v>
      </c>
      <c r="E13" s="6">
        <f>E19+E54</f>
        <v>0</v>
      </c>
    </row>
    <row r="14" spans="1:9" s="9" customFormat="1" ht="15.95" customHeight="1" x14ac:dyDescent="0.25">
      <c r="A14" s="12" t="s">
        <v>7</v>
      </c>
      <c r="B14" s="6">
        <f>C14+D14+E14</f>
        <v>0</v>
      </c>
      <c r="C14" s="6">
        <f>C20+C55</f>
        <v>0</v>
      </c>
      <c r="D14" s="6">
        <f>D20+D55</f>
        <v>0</v>
      </c>
      <c r="E14" s="6">
        <f>E20+E55</f>
        <v>0</v>
      </c>
    </row>
    <row r="15" spans="1:9" s="9" customFormat="1" ht="49.5" customHeight="1" x14ac:dyDescent="0.25">
      <c r="A15" s="7" t="s">
        <v>20</v>
      </c>
      <c r="B15" s="6">
        <f>B17+B18+B19+B20</f>
        <v>7158</v>
      </c>
      <c r="C15" s="6">
        <f>C17+C18+C19+C20</f>
        <v>2386</v>
      </c>
      <c r="D15" s="6">
        <f t="shared" ref="D15:E15" si="1">D17+D18+D19+D20</f>
        <v>2386</v>
      </c>
      <c r="E15" s="6">
        <f t="shared" si="1"/>
        <v>2386</v>
      </c>
    </row>
    <row r="16" spans="1:9" ht="15.95" customHeight="1" x14ac:dyDescent="0.25">
      <c r="A16" s="13" t="s">
        <v>3</v>
      </c>
      <c r="B16" s="14"/>
      <c r="C16" s="14"/>
      <c r="D16" s="14"/>
      <c r="E16" s="15"/>
      <c r="F16" s="1"/>
      <c r="G16" s="1"/>
      <c r="H16" s="1"/>
      <c r="I16" s="1"/>
    </row>
    <row r="17" spans="1:9" ht="15.95" customHeight="1" x14ac:dyDescent="0.25">
      <c r="A17" s="7" t="s">
        <v>4</v>
      </c>
      <c r="B17" s="22">
        <f>C17+D17+E17</f>
        <v>7158</v>
      </c>
      <c r="C17" s="22">
        <f>C25+C32+C39+C46</f>
        <v>2386</v>
      </c>
      <c r="D17" s="22">
        <f t="shared" ref="D17:E17" si="2">D25+D32+D39+D46</f>
        <v>2386</v>
      </c>
      <c r="E17" s="22">
        <f t="shared" si="2"/>
        <v>2386</v>
      </c>
      <c r="F17" s="1"/>
      <c r="G17" s="1"/>
      <c r="H17" s="1"/>
      <c r="I17" s="1"/>
    </row>
    <row r="18" spans="1:9" ht="15.95" customHeight="1" x14ac:dyDescent="0.25">
      <c r="A18" s="23" t="s">
        <v>5</v>
      </c>
      <c r="B18" s="6">
        <f>C18+D18+E18</f>
        <v>0</v>
      </c>
      <c r="C18" s="22">
        <f t="shared" ref="C18:E20" si="3">C26+C33+C40+C47</f>
        <v>0</v>
      </c>
      <c r="D18" s="22">
        <f t="shared" si="3"/>
        <v>0</v>
      </c>
      <c r="E18" s="22">
        <f t="shared" si="3"/>
        <v>0</v>
      </c>
      <c r="F18" s="1"/>
      <c r="G18" s="1"/>
      <c r="H18" s="1"/>
      <c r="I18" s="1"/>
    </row>
    <row r="19" spans="1:9" ht="15.95" customHeight="1" x14ac:dyDescent="0.25">
      <c r="A19" s="23" t="s">
        <v>6</v>
      </c>
      <c r="B19" s="6">
        <f>C19+D19+E19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1"/>
      <c r="G19" s="1"/>
      <c r="H19" s="1"/>
      <c r="I19" s="1"/>
    </row>
    <row r="20" spans="1:9" ht="15.95" customHeight="1" x14ac:dyDescent="0.25">
      <c r="A20" s="23" t="s">
        <v>7</v>
      </c>
      <c r="B20" s="6">
        <f>C20+D20+E20</f>
        <v>0</v>
      </c>
      <c r="C20" s="22">
        <f t="shared" si="3"/>
        <v>0</v>
      </c>
      <c r="D20" s="22">
        <f t="shared" si="3"/>
        <v>0</v>
      </c>
      <c r="E20" s="22">
        <f t="shared" si="3"/>
        <v>0</v>
      </c>
      <c r="F20" s="1"/>
      <c r="G20" s="1"/>
      <c r="H20" s="1"/>
      <c r="I20" s="1"/>
    </row>
    <row r="21" spans="1:9" ht="15.95" customHeight="1" x14ac:dyDescent="0.25">
      <c r="A21" s="13" t="s">
        <v>3</v>
      </c>
      <c r="B21" s="14"/>
      <c r="C21" s="14"/>
      <c r="D21" s="14"/>
      <c r="E21" s="15"/>
      <c r="F21" s="1"/>
      <c r="G21" s="1"/>
      <c r="H21" s="1"/>
      <c r="I21" s="1"/>
    </row>
    <row r="22" spans="1:9" ht="15.95" customHeight="1" x14ac:dyDescent="0.25">
      <c r="A22" s="13" t="s">
        <v>13</v>
      </c>
      <c r="B22" s="14"/>
      <c r="C22" s="14"/>
      <c r="D22" s="14"/>
      <c r="E22" s="15"/>
      <c r="F22" s="1"/>
      <c r="G22" s="1"/>
      <c r="H22" s="1"/>
      <c r="I22" s="1"/>
    </row>
    <row r="23" spans="1:9" ht="15.95" customHeight="1" x14ac:dyDescent="0.25">
      <c r="A23" s="23" t="s">
        <v>12</v>
      </c>
      <c r="B23" s="24">
        <f>C23+D23+E23</f>
        <v>1332</v>
      </c>
      <c r="C23" s="24">
        <f>C25+C26+C27+C28</f>
        <v>444</v>
      </c>
      <c r="D23" s="24">
        <f t="shared" ref="D23:E23" si="4">D25+D26+D27+D28</f>
        <v>444</v>
      </c>
      <c r="E23" s="24">
        <f t="shared" si="4"/>
        <v>444</v>
      </c>
      <c r="F23" s="1"/>
      <c r="G23" s="1"/>
      <c r="H23" s="1"/>
      <c r="I23" s="1"/>
    </row>
    <row r="24" spans="1:9" ht="15.95" customHeight="1" x14ac:dyDescent="0.25">
      <c r="A24" s="13" t="s">
        <v>3</v>
      </c>
      <c r="B24" s="14"/>
      <c r="C24" s="14"/>
      <c r="D24" s="14"/>
      <c r="E24" s="15"/>
      <c r="F24" s="1"/>
      <c r="G24" s="1"/>
      <c r="H24" s="1"/>
      <c r="I24" s="1"/>
    </row>
    <row r="25" spans="1:9" ht="15.95" customHeight="1" x14ac:dyDescent="0.25">
      <c r="A25" s="7" t="s">
        <v>4</v>
      </c>
      <c r="B25" s="22">
        <f>C25+D25+E25</f>
        <v>1332</v>
      </c>
      <c r="C25" s="22">
        <f>12+7+385+40</f>
        <v>444</v>
      </c>
      <c r="D25" s="22">
        <f t="shared" ref="D25:E25" si="5">12+7+385+40</f>
        <v>444</v>
      </c>
      <c r="E25" s="22">
        <f t="shared" si="5"/>
        <v>444</v>
      </c>
      <c r="F25" s="1"/>
      <c r="G25" s="1"/>
      <c r="H25" s="1"/>
      <c r="I25" s="1"/>
    </row>
    <row r="26" spans="1:9" ht="15.95" customHeight="1" x14ac:dyDescent="0.25">
      <c r="A26" s="23" t="s">
        <v>5</v>
      </c>
      <c r="B26" s="6">
        <f>C26+D26+E26</f>
        <v>0</v>
      </c>
      <c r="C26" s="6">
        <v>0</v>
      </c>
      <c r="D26" s="6">
        <v>0</v>
      </c>
      <c r="E26" s="6">
        <v>0</v>
      </c>
      <c r="F26" s="1"/>
      <c r="G26" s="1"/>
      <c r="H26" s="1"/>
      <c r="I26" s="1"/>
    </row>
    <row r="27" spans="1:9" ht="15.95" customHeight="1" x14ac:dyDescent="0.25">
      <c r="A27" s="23" t="s">
        <v>6</v>
      </c>
      <c r="B27" s="6">
        <f>C27+D27+E27</f>
        <v>0</v>
      </c>
      <c r="C27" s="6">
        <v>0</v>
      </c>
      <c r="D27" s="6">
        <v>0</v>
      </c>
      <c r="E27" s="6">
        <v>0</v>
      </c>
      <c r="F27" s="1"/>
      <c r="G27" s="1"/>
      <c r="H27" s="1"/>
      <c r="I27" s="1"/>
    </row>
    <row r="28" spans="1:9" ht="15.95" customHeight="1" x14ac:dyDescent="0.25">
      <c r="A28" s="23" t="s">
        <v>7</v>
      </c>
      <c r="B28" s="6">
        <f>C28+D28+E28</f>
        <v>0</v>
      </c>
      <c r="C28" s="6">
        <v>0</v>
      </c>
      <c r="D28" s="6">
        <v>0</v>
      </c>
      <c r="E28" s="6">
        <v>0</v>
      </c>
      <c r="F28" s="1"/>
      <c r="G28" s="1"/>
      <c r="H28" s="1"/>
      <c r="I28" s="1"/>
    </row>
    <row r="29" spans="1:9" ht="15.95" customHeight="1" x14ac:dyDescent="0.25">
      <c r="A29" s="13" t="s">
        <v>11</v>
      </c>
      <c r="B29" s="14"/>
      <c r="C29" s="14"/>
      <c r="D29" s="14"/>
      <c r="E29" s="15"/>
      <c r="F29" s="1"/>
      <c r="G29" s="1"/>
      <c r="H29" s="1"/>
      <c r="I29" s="1"/>
    </row>
    <row r="30" spans="1:9" ht="15.95" customHeight="1" x14ac:dyDescent="0.25">
      <c r="A30" s="23" t="s">
        <v>12</v>
      </c>
      <c r="B30" s="24">
        <f>C30+D30+E30</f>
        <v>2805</v>
      </c>
      <c r="C30" s="24">
        <f>C32+C33+C34+C35</f>
        <v>935</v>
      </c>
      <c r="D30" s="24">
        <f t="shared" ref="D30:E30" si="6">D32+D33+D34+D35</f>
        <v>935</v>
      </c>
      <c r="E30" s="24">
        <f t="shared" si="6"/>
        <v>935</v>
      </c>
      <c r="F30" s="1"/>
      <c r="G30" s="1"/>
      <c r="H30" s="1"/>
      <c r="I30" s="1"/>
    </row>
    <row r="31" spans="1:9" ht="15.95" customHeight="1" x14ac:dyDescent="0.25">
      <c r="A31" s="13" t="s">
        <v>3</v>
      </c>
      <c r="B31" s="14"/>
      <c r="C31" s="14"/>
      <c r="D31" s="14"/>
      <c r="E31" s="15"/>
      <c r="F31" s="1"/>
      <c r="G31" s="1"/>
      <c r="H31" s="1"/>
      <c r="I31" s="1"/>
    </row>
    <row r="32" spans="1:9" ht="15.95" customHeight="1" x14ac:dyDescent="0.25">
      <c r="A32" s="7" t="s">
        <v>4</v>
      </c>
      <c r="B32" s="22">
        <f>C32+D32+E32</f>
        <v>2805</v>
      </c>
      <c r="C32" s="22">
        <f>750+85+100</f>
        <v>935</v>
      </c>
      <c r="D32" s="22">
        <f t="shared" ref="D32:E32" si="7">750+85+100</f>
        <v>935</v>
      </c>
      <c r="E32" s="22">
        <f t="shared" si="7"/>
        <v>935</v>
      </c>
      <c r="F32" s="1"/>
      <c r="G32" s="1"/>
      <c r="H32" s="1"/>
      <c r="I32" s="1"/>
    </row>
    <row r="33" spans="1:9" ht="15.95" customHeight="1" x14ac:dyDescent="0.25">
      <c r="A33" s="23" t="s">
        <v>5</v>
      </c>
      <c r="B33" s="6">
        <f>C33+D33+E33</f>
        <v>0</v>
      </c>
      <c r="C33" s="6">
        <v>0</v>
      </c>
      <c r="D33" s="6">
        <v>0</v>
      </c>
      <c r="E33" s="6">
        <v>0</v>
      </c>
      <c r="F33" s="1"/>
      <c r="G33" s="1"/>
      <c r="H33" s="1"/>
      <c r="I33" s="1"/>
    </row>
    <row r="34" spans="1:9" ht="15.95" customHeight="1" x14ac:dyDescent="0.25">
      <c r="A34" s="23" t="s">
        <v>6</v>
      </c>
      <c r="B34" s="6">
        <f>C34+D34+E34</f>
        <v>0</v>
      </c>
      <c r="C34" s="6">
        <v>0</v>
      </c>
      <c r="D34" s="6">
        <v>0</v>
      </c>
      <c r="E34" s="6">
        <v>0</v>
      </c>
      <c r="F34" s="1"/>
      <c r="G34" s="1"/>
      <c r="H34" s="1"/>
      <c r="I34" s="1"/>
    </row>
    <row r="35" spans="1:9" ht="15.95" customHeight="1" x14ac:dyDescent="0.25">
      <c r="A35" s="23" t="s">
        <v>7</v>
      </c>
      <c r="B35" s="6">
        <f>C35+D35+E35</f>
        <v>0</v>
      </c>
      <c r="C35" s="6">
        <v>0</v>
      </c>
      <c r="D35" s="6">
        <v>0</v>
      </c>
      <c r="E35" s="6">
        <v>0</v>
      </c>
      <c r="F35" s="1"/>
      <c r="G35" s="1"/>
      <c r="H35" s="1"/>
      <c r="I35" s="1"/>
    </row>
    <row r="36" spans="1:9" ht="15.95" customHeight="1" x14ac:dyDescent="0.25">
      <c r="A36" s="13" t="s">
        <v>14</v>
      </c>
      <c r="B36" s="14"/>
      <c r="C36" s="14"/>
      <c r="D36" s="14"/>
      <c r="E36" s="15"/>
      <c r="F36" s="1"/>
      <c r="G36" s="1"/>
      <c r="H36" s="1"/>
      <c r="I36" s="1"/>
    </row>
    <row r="37" spans="1:9" ht="15.95" customHeight="1" x14ac:dyDescent="0.25">
      <c r="A37" s="23" t="s">
        <v>12</v>
      </c>
      <c r="B37" s="24">
        <f>C37+D37+E37</f>
        <v>2271</v>
      </c>
      <c r="C37" s="24">
        <f>C39+C40+C41+C42</f>
        <v>757</v>
      </c>
      <c r="D37" s="24">
        <f t="shared" ref="D37:E37" si="8">D39+D40+D41+D42</f>
        <v>757</v>
      </c>
      <c r="E37" s="24">
        <f t="shared" si="8"/>
        <v>757</v>
      </c>
      <c r="F37" s="1"/>
      <c r="G37" s="1"/>
      <c r="H37" s="1"/>
      <c r="I37" s="1"/>
    </row>
    <row r="38" spans="1:9" ht="15.95" customHeight="1" x14ac:dyDescent="0.25">
      <c r="A38" s="13" t="s">
        <v>3</v>
      </c>
      <c r="B38" s="14"/>
      <c r="C38" s="14"/>
      <c r="D38" s="14"/>
      <c r="E38" s="15"/>
      <c r="F38" s="1"/>
      <c r="G38" s="1"/>
      <c r="H38" s="1"/>
      <c r="I38" s="1"/>
    </row>
    <row r="39" spans="1:9" ht="15.95" customHeight="1" x14ac:dyDescent="0.25">
      <c r="A39" s="7" t="s">
        <v>4</v>
      </c>
      <c r="B39" s="22">
        <f>C39+D39+E39</f>
        <v>2271</v>
      </c>
      <c r="C39" s="22">
        <f>50+45+662</f>
        <v>757</v>
      </c>
      <c r="D39" s="22">
        <f t="shared" ref="D39:E39" si="9">50+45+662</f>
        <v>757</v>
      </c>
      <c r="E39" s="22">
        <f t="shared" si="9"/>
        <v>757</v>
      </c>
      <c r="F39" s="1"/>
      <c r="G39" s="1"/>
      <c r="H39" s="1"/>
      <c r="I39" s="1"/>
    </row>
    <row r="40" spans="1:9" ht="15.95" customHeight="1" x14ac:dyDescent="0.25">
      <c r="A40" s="23" t="s">
        <v>5</v>
      </c>
      <c r="B40" s="6">
        <f>C40+D40+E40</f>
        <v>0</v>
      </c>
      <c r="C40" s="6">
        <v>0</v>
      </c>
      <c r="D40" s="6">
        <v>0</v>
      </c>
      <c r="E40" s="6">
        <v>0</v>
      </c>
      <c r="F40" s="1"/>
      <c r="G40" s="1"/>
      <c r="H40" s="1"/>
      <c r="I40" s="1"/>
    </row>
    <row r="41" spans="1:9" ht="15.95" customHeight="1" x14ac:dyDescent="0.25">
      <c r="A41" s="23" t="s">
        <v>6</v>
      </c>
      <c r="B41" s="6">
        <f>C41+D41+E41</f>
        <v>0</v>
      </c>
      <c r="C41" s="6">
        <v>0</v>
      </c>
      <c r="D41" s="6">
        <v>0</v>
      </c>
      <c r="E41" s="6">
        <v>0</v>
      </c>
      <c r="F41" s="1"/>
      <c r="G41" s="1"/>
      <c r="H41" s="1"/>
      <c r="I41" s="1"/>
    </row>
    <row r="42" spans="1:9" ht="15.95" customHeight="1" x14ac:dyDescent="0.25">
      <c r="A42" s="23" t="s">
        <v>7</v>
      </c>
      <c r="B42" s="6">
        <f>C42+D42+E42</f>
        <v>0</v>
      </c>
      <c r="C42" s="6">
        <v>0</v>
      </c>
      <c r="D42" s="6">
        <v>0</v>
      </c>
      <c r="E42" s="6">
        <v>0</v>
      </c>
      <c r="F42" s="1"/>
      <c r="G42" s="1"/>
      <c r="H42" s="1"/>
      <c r="I42" s="1"/>
    </row>
    <row r="43" spans="1:9" ht="15.95" customHeight="1" x14ac:dyDescent="0.25">
      <c r="A43" s="25" t="s">
        <v>15</v>
      </c>
      <c r="B43" s="26"/>
      <c r="C43" s="26"/>
      <c r="D43" s="26"/>
      <c r="E43" s="27"/>
      <c r="F43" s="1"/>
      <c r="G43" s="1"/>
      <c r="H43" s="1"/>
      <c r="I43" s="1"/>
    </row>
    <row r="44" spans="1:9" ht="15.95" customHeight="1" x14ac:dyDescent="0.25">
      <c r="A44" s="23" t="s">
        <v>12</v>
      </c>
      <c r="B44" s="24">
        <f>C44+D44+E44</f>
        <v>750</v>
      </c>
      <c r="C44" s="24">
        <f>C46+C47+C48+C49</f>
        <v>250</v>
      </c>
      <c r="D44" s="24">
        <f t="shared" ref="D44:E44" si="10">D46+D47+D48+D49</f>
        <v>250</v>
      </c>
      <c r="E44" s="24">
        <f t="shared" si="10"/>
        <v>250</v>
      </c>
      <c r="F44" s="1"/>
      <c r="G44" s="1"/>
      <c r="H44" s="1"/>
      <c r="I44" s="1"/>
    </row>
    <row r="45" spans="1:9" ht="15.95" customHeight="1" x14ac:dyDescent="0.25">
      <c r="A45" s="13" t="s">
        <v>3</v>
      </c>
      <c r="B45" s="14"/>
      <c r="C45" s="14"/>
      <c r="D45" s="14"/>
      <c r="E45" s="15"/>
      <c r="F45" s="1"/>
      <c r="G45" s="1"/>
      <c r="H45" s="1"/>
      <c r="I45" s="1"/>
    </row>
    <row r="46" spans="1:9" ht="15.95" customHeight="1" x14ac:dyDescent="0.25">
      <c r="A46" s="7" t="s">
        <v>4</v>
      </c>
      <c r="B46" s="22">
        <f>C46+D46+E46</f>
        <v>750</v>
      </c>
      <c r="C46" s="22">
        <f>42+10+198</f>
        <v>250</v>
      </c>
      <c r="D46" s="22">
        <f t="shared" ref="D46:E46" si="11">42+10+198</f>
        <v>250</v>
      </c>
      <c r="E46" s="22">
        <f t="shared" si="11"/>
        <v>250</v>
      </c>
      <c r="F46" s="1"/>
      <c r="G46" s="1"/>
      <c r="H46" s="1"/>
      <c r="I46" s="1"/>
    </row>
    <row r="47" spans="1:9" ht="15.95" customHeight="1" x14ac:dyDescent="0.25">
      <c r="A47" s="23" t="s">
        <v>5</v>
      </c>
      <c r="B47" s="6">
        <f>C47+D47+E47</f>
        <v>0</v>
      </c>
      <c r="C47" s="6">
        <v>0</v>
      </c>
      <c r="D47" s="6">
        <v>0</v>
      </c>
      <c r="E47" s="6">
        <v>0</v>
      </c>
      <c r="F47" s="1"/>
      <c r="G47" s="1"/>
      <c r="H47" s="1"/>
      <c r="I47" s="1"/>
    </row>
    <row r="48" spans="1:9" ht="15.95" customHeight="1" x14ac:dyDescent="0.25">
      <c r="A48" s="23" t="s">
        <v>6</v>
      </c>
      <c r="B48" s="6">
        <f>C48+D48+E48</f>
        <v>0</v>
      </c>
      <c r="C48" s="6">
        <v>0</v>
      </c>
      <c r="D48" s="6">
        <v>0</v>
      </c>
      <c r="E48" s="6">
        <v>0</v>
      </c>
      <c r="F48" s="1"/>
      <c r="G48" s="1"/>
      <c r="H48" s="1"/>
      <c r="I48" s="1"/>
    </row>
    <row r="49" spans="1:9" ht="15.95" customHeight="1" x14ac:dyDescent="0.25">
      <c r="A49" s="23" t="s">
        <v>7</v>
      </c>
      <c r="B49" s="6">
        <f>C49+D49+E49</f>
        <v>0</v>
      </c>
      <c r="C49" s="6">
        <v>0</v>
      </c>
      <c r="D49" s="6">
        <v>0</v>
      </c>
      <c r="E49" s="6">
        <v>0</v>
      </c>
      <c r="F49" s="1"/>
      <c r="G49" s="1"/>
      <c r="H49" s="1"/>
      <c r="I49" s="1"/>
    </row>
    <row r="50" spans="1:9" s="9" customFormat="1" ht="49.5" customHeight="1" x14ac:dyDescent="0.25">
      <c r="A50" s="7" t="s">
        <v>19</v>
      </c>
      <c r="B50" s="6">
        <f>B52+B53+B54+B55</f>
        <v>350567.08499</v>
      </c>
      <c r="C50" s="6">
        <f>C52+C53+C54+C55</f>
        <v>130250.71591</v>
      </c>
      <c r="D50" s="6">
        <f t="shared" ref="D50:E50" si="12">D52+D53+D54+D55</f>
        <v>110158.18453999999</v>
      </c>
      <c r="E50" s="6">
        <f t="shared" si="12"/>
        <v>110158.18453999999</v>
      </c>
    </row>
    <row r="51" spans="1:9" s="9" customFormat="1" ht="15.95" customHeight="1" x14ac:dyDescent="0.25">
      <c r="A51" s="13" t="s">
        <v>3</v>
      </c>
      <c r="B51" s="14"/>
      <c r="C51" s="14"/>
      <c r="D51" s="14"/>
      <c r="E51" s="15"/>
    </row>
    <row r="52" spans="1:9" s="9" customFormat="1" ht="15.95" customHeight="1" x14ac:dyDescent="0.25">
      <c r="A52" s="7" t="s">
        <v>4</v>
      </c>
      <c r="B52" s="6">
        <f>C52+D52+E52</f>
        <v>81619.799999999988</v>
      </c>
      <c r="C52" s="6">
        <f>C60</f>
        <v>27206.6</v>
      </c>
      <c r="D52" s="6">
        <f t="shared" ref="D52:E52" si="13">D60</f>
        <v>27206.6</v>
      </c>
      <c r="E52" s="6">
        <f t="shared" si="13"/>
        <v>27206.6</v>
      </c>
    </row>
    <row r="53" spans="1:9" s="9" customFormat="1" ht="15.95" customHeight="1" x14ac:dyDescent="0.25">
      <c r="A53" s="12" t="s">
        <v>5</v>
      </c>
      <c r="B53" s="6">
        <f>C53+D53+E53</f>
        <v>268947.28499000001</v>
      </c>
      <c r="C53" s="6">
        <f t="shared" ref="C53:E55" si="14">C61</f>
        <v>103044.11590999999</v>
      </c>
      <c r="D53" s="6">
        <f t="shared" si="14"/>
        <v>82951.584539999996</v>
      </c>
      <c r="E53" s="6">
        <f t="shared" si="14"/>
        <v>82951.584539999996</v>
      </c>
    </row>
    <row r="54" spans="1:9" s="9" customFormat="1" ht="15.95" customHeight="1" x14ac:dyDescent="0.25">
      <c r="A54" s="12" t="s">
        <v>6</v>
      </c>
      <c r="B54" s="6">
        <f>C54+D54+E54</f>
        <v>0</v>
      </c>
      <c r="C54" s="6">
        <f t="shared" si="14"/>
        <v>0</v>
      </c>
      <c r="D54" s="6">
        <f t="shared" si="14"/>
        <v>0</v>
      </c>
      <c r="E54" s="6">
        <f t="shared" si="14"/>
        <v>0</v>
      </c>
    </row>
    <row r="55" spans="1:9" s="9" customFormat="1" ht="15.95" customHeight="1" x14ac:dyDescent="0.25">
      <c r="A55" s="12" t="s">
        <v>7</v>
      </c>
      <c r="B55" s="6">
        <f>C55+D55+E55</f>
        <v>0</v>
      </c>
      <c r="C55" s="6">
        <f t="shared" si="14"/>
        <v>0</v>
      </c>
      <c r="D55" s="6">
        <f t="shared" si="14"/>
        <v>0</v>
      </c>
      <c r="E55" s="6">
        <f t="shared" si="14"/>
        <v>0</v>
      </c>
    </row>
    <row r="56" spans="1:9" s="9" customFormat="1" ht="15.95" customHeight="1" x14ac:dyDescent="0.25">
      <c r="A56" s="13" t="s">
        <v>3</v>
      </c>
      <c r="B56" s="14"/>
      <c r="C56" s="14"/>
      <c r="D56" s="14"/>
      <c r="E56" s="15"/>
    </row>
    <row r="57" spans="1:9" s="9" customFormat="1" ht="15.95" customHeight="1" x14ac:dyDescent="0.25">
      <c r="A57" s="13" t="s">
        <v>13</v>
      </c>
      <c r="B57" s="14"/>
      <c r="C57" s="14"/>
      <c r="D57" s="14"/>
      <c r="E57" s="15"/>
    </row>
    <row r="58" spans="1:9" s="9" customFormat="1" ht="15.95" customHeight="1" x14ac:dyDescent="0.25">
      <c r="A58" s="12" t="s">
        <v>12</v>
      </c>
      <c r="B58" s="24">
        <f>C58+D58+E58</f>
        <v>350567.08499</v>
      </c>
      <c r="C58" s="24">
        <f>C60+C61+C62+C63</f>
        <v>130250.71591</v>
      </c>
      <c r="D58" s="24">
        <f t="shared" ref="D58:E58" si="15">D60+D61+D62+D63</f>
        <v>110158.18453999999</v>
      </c>
      <c r="E58" s="24">
        <f t="shared" si="15"/>
        <v>110158.18453999999</v>
      </c>
    </row>
    <row r="59" spans="1:9" s="9" customFormat="1" ht="15.95" customHeight="1" x14ac:dyDescent="0.25">
      <c r="A59" s="13" t="s">
        <v>3</v>
      </c>
      <c r="B59" s="14"/>
      <c r="C59" s="14"/>
      <c r="D59" s="14"/>
      <c r="E59" s="15"/>
    </row>
    <row r="60" spans="1:9" s="9" customFormat="1" ht="15.95" customHeight="1" x14ac:dyDescent="0.25">
      <c r="A60" s="7" t="s">
        <v>4</v>
      </c>
      <c r="B60" s="6">
        <f>C60+D60+E60</f>
        <v>81619.799999999988</v>
      </c>
      <c r="C60" s="6">
        <v>27206.6</v>
      </c>
      <c r="D60" s="6">
        <v>27206.6</v>
      </c>
      <c r="E60" s="6">
        <v>27206.6</v>
      </c>
    </row>
    <row r="61" spans="1:9" s="9" customFormat="1" ht="15.95" customHeight="1" x14ac:dyDescent="0.25">
      <c r="A61" s="12" t="s">
        <v>5</v>
      </c>
      <c r="B61" s="6">
        <f>C61+D61+E61</f>
        <v>268947.28499000001</v>
      </c>
      <c r="C61" s="6">
        <v>103044.11590999999</v>
      </c>
      <c r="D61" s="6">
        <v>82951.584539999996</v>
      </c>
      <c r="E61" s="6">
        <v>82951.584539999996</v>
      </c>
    </row>
    <row r="62" spans="1:9" s="9" customFormat="1" ht="15.95" customHeight="1" x14ac:dyDescent="0.25">
      <c r="A62" s="12" t="s">
        <v>6</v>
      </c>
      <c r="B62" s="6">
        <f>C62+D62+E62</f>
        <v>0</v>
      </c>
      <c r="C62" s="6">
        <v>0</v>
      </c>
      <c r="D62" s="6">
        <v>0</v>
      </c>
      <c r="E62" s="6">
        <v>0</v>
      </c>
    </row>
    <row r="63" spans="1:9" s="9" customFormat="1" ht="15.95" customHeight="1" x14ac:dyDescent="0.25">
      <c r="A63" s="12" t="s">
        <v>7</v>
      </c>
      <c r="B63" s="6">
        <f>C63+D63+E63</f>
        <v>0</v>
      </c>
      <c r="C63" s="6">
        <v>0</v>
      </c>
      <c r="D63" s="6">
        <v>0</v>
      </c>
      <c r="E63" s="6">
        <v>0</v>
      </c>
    </row>
    <row r="64" spans="1:9" s="1" customFormat="1" ht="15.75" x14ac:dyDescent="0.25"/>
    <row r="65" s="1" customFormat="1" ht="15.75" x14ac:dyDescent="0.25"/>
    <row r="66" s="1" customFormat="1" ht="15.75" x14ac:dyDescent="0.25"/>
  </sheetData>
  <mergeCells count="19">
    <mergeCell ref="D2:E2"/>
    <mergeCell ref="A4:E4"/>
    <mergeCell ref="A16:E16"/>
    <mergeCell ref="A29:E29"/>
    <mergeCell ref="A31:E31"/>
    <mergeCell ref="A21:E21"/>
    <mergeCell ref="A22:E22"/>
    <mergeCell ref="A24:E24"/>
    <mergeCell ref="C6:E6"/>
    <mergeCell ref="A6:A7"/>
    <mergeCell ref="A10:E10"/>
    <mergeCell ref="A51:E51"/>
    <mergeCell ref="A56:E56"/>
    <mergeCell ref="A57:E57"/>
    <mergeCell ref="A59:E59"/>
    <mergeCell ref="A36:E36"/>
    <mergeCell ref="A38:E38"/>
    <mergeCell ref="A43:E43"/>
    <mergeCell ref="A45:E45"/>
  </mergeCells>
  <pageMargins left="0.70866141732283472" right="0.51181102362204722" top="0.74803149606299213" bottom="0.74803149606299213" header="0.31496062992125984" footer="0.31496062992125984"/>
  <pageSetup paperSize="256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</dc:creator>
  <cp:lastModifiedBy>Светлана О. Попова</cp:lastModifiedBy>
  <cp:lastPrinted>2016-10-13T07:33:21Z</cp:lastPrinted>
  <dcterms:created xsi:type="dcterms:W3CDTF">2016-05-30T06:12:37Z</dcterms:created>
  <dcterms:modified xsi:type="dcterms:W3CDTF">2016-10-13T07:34:00Z</dcterms:modified>
</cp:coreProperties>
</file>